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Users\Irena\Desktop\ZAVRŠNI RAČUN\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19425" windowHeight="10425"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E290" i="9" s="1"/>
  <c r="B290" i="9" s="1"/>
  <c r="F290" i="9"/>
  <c r="F289" i="9"/>
  <c r="H288" i="9"/>
  <c r="G288" i="9"/>
  <c r="F288" i="9"/>
  <c r="E288" i="9"/>
  <c r="B288" i="9" s="1"/>
  <c r="F287" i="9"/>
  <c r="F286" i="9"/>
  <c r="H285" i="9"/>
  <c r="G285" i="9"/>
  <c r="E285" i="9" s="1"/>
  <c r="B285" i="9" s="1"/>
  <c r="F285" i="9"/>
  <c r="H284" i="9"/>
  <c r="G284" i="9"/>
  <c r="F284" i="9"/>
  <c r="H283" i="9"/>
  <c r="G283" i="9"/>
  <c r="F283" i="9"/>
  <c r="F282" i="9"/>
  <c r="H281" i="9"/>
  <c r="E281" i="9" s="1"/>
  <c r="B281" i="9" s="1"/>
  <c r="G281" i="9"/>
  <c r="F281" i="9"/>
  <c r="H280" i="9"/>
  <c r="G280" i="9"/>
  <c r="E280" i="9" s="1"/>
  <c r="F280" i="9"/>
  <c r="F275" i="9" s="1"/>
  <c r="H279" i="9"/>
  <c r="G279" i="9"/>
  <c r="F279" i="9"/>
  <c r="F278" i="9"/>
  <c r="F277" i="9"/>
  <c r="F276" i="9"/>
  <c r="L274" i="9"/>
  <c r="F274" i="9" s="1"/>
  <c r="H274" i="9"/>
  <c r="I273" i="9"/>
  <c r="H273" i="9"/>
  <c r="F273" i="9"/>
  <c r="E272" i="9"/>
  <c r="M271" i="9"/>
  <c r="L271" i="9"/>
  <c r="F271" i="9" s="1"/>
  <c r="B271" i="9" s="1"/>
  <c r="E271" i="9"/>
  <c r="M270" i="9"/>
  <c r="L270" i="9"/>
  <c r="F270" i="9" s="1"/>
  <c r="B270" i="9" s="1"/>
  <c r="E270" i="9"/>
  <c r="M269" i="9"/>
  <c r="L269" i="9"/>
  <c r="F269" i="9"/>
  <c r="E269" i="9"/>
  <c r="B269" i="9" s="1"/>
  <c r="M268" i="9"/>
  <c r="L268" i="9"/>
  <c r="F268" i="9"/>
  <c r="E268" i="9"/>
  <c r="M267" i="9"/>
  <c r="L267" i="9"/>
  <c r="F267" i="9" s="1"/>
  <c r="B267" i="9" s="1"/>
  <c r="E267" i="9"/>
  <c r="M266" i="9"/>
  <c r="L266" i="9"/>
  <c r="E266" i="9"/>
  <c r="M265" i="9"/>
  <c r="L265" i="9"/>
  <c r="F265" i="9"/>
  <c r="E265" i="9"/>
  <c r="B265" i="9" s="1"/>
  <c r="M264" i="9"/>
  <c r="L264" i="9"/>
  <c r="F264" i="9"/>
  <c r="E264" i="9"/>
  <c r="B264" i="9" s="1"/>
  <c r="M263" i="9"/>
  <c r="L263" i="9"/>
  <c r="E263" i="9"/>
  <c r="M262" i="9"/>
  <c r="L262" i="9"/>
  <c r="E262" i="9"/>
  <c r="M261" i="9"/>
  <c r="L261" i="9"/>
  <c r="F261" i="9"/>
  <c r="E261" i="9"/>
  <c r="B261" i="9" s="1"/>
  <c r="M260" i="9"/>
  <c r="L260" i="9"/>
  <c r="F260" i="9"/>
  <c r="E260" i="9"/>
  <c r="B260" i="9" s="1"/>
  <c r="M259" i="9"/>
  <c r="L259" i="9"/>
  <c r="F259" i="9"/>
  <c r="B259" i="9" s="1"/>
  <c r="E259" i="9"/>
  <c r="M258" i="9"/>
  <c r="L258" i="9"/>
  <c r="F258" i="9" s="1"/>
  <c r="E258" i="9"/>
  <c r="B258" i="9" s="1"/>
  <c r="M257" i="9"/>
  <c r="L257" i="9"/>
  <c r="F257" i="9"/>
  <c r="E257" i="9"/>
  <c r="B257" i="9" s="1"/>
  <c r="M256" i="9"/>
  <c r="L256" i="9"/>
  <c r="F256" i="9" s="1"/>
  <c r="E256" i="9"/>
  <c r="M255" i="9"/>
  <c r="L255" i="9"/>
  <c r="F255" i="9" s="1"/>
  <c r="B255" i="9" s="1"/>
  <c r="E255" i="9"/>
  <c r="M254" i="9"/>
  <c r="L254" i="9"/>
  <c r="E254" i="9"/>
  <c r="M253" i="9"/>
  <c r="F253" i="9" s="1"/>
  <c r="B253" i="9" s="1"/>
  <c r="L253" i="9"/>
  <c r="E253" i="9"/>
  <c r="M252" i="9"/>
  <c r="L252" i="9"/>
  <c r="F252" i="9"/>
  <c r="E252" i="9"/>
  <c r="B252" i="9" s="1"/>
  <c r="M251" i="9"/>
  <c r="L251" i="9"/>
  <c r="F251" i="9"/>
  <c r="B251" i="9" s="1"/>
  <c r="E251" i="9"/>
  <c r="M250" i="9"/>
  <c r="L250" i="9"/>
  <c r="F250" i="9" s="1"/>
  <c r="E250" i="9"/>
  <c r="M249" i="9"/>
  <c r="L249" i="9"/>
  <c r="F249" i="9"/>
  <c r="E249" i="9"/>
  <c r="M248" i="9"/>
  <c r="L248" i="9"/>
  <c r="F248" i="9" s="1"/>
  <c r="E248" i="9"/>
  <c r="M247" i="9"/>
  <c r="L247" i="9"/>
  <c r="E247" i="9"/>
  <c r="M246" i="9"/>
  <c r="L246" i="9"/>
  <c r="E246" i="9"/>
  <c r="M245" i="9"/>
  <c r="F245" i="9" s="1"/>
  <c r="L245" i="9"/>
  <c r="E245" i="9"/>
  <c r="B245" i="9"/>
  <c r="M244" i="9"/>
  <c r="L244" i="9"/>
  <c r="F244" i="9"/>
  <c r="E244" i="9"/>
  <c r="B244" i="9" s="1"/>
  <c r="M243" i="9"/>
  <c r="L243" i="9"/>
  <c r="F243" i="9"/>
  <c r="B243" i="9" s="1"/>
  <c r="E243" i="9"/>
  <c r="M242" i="9"/>
  <c r="L242" i="9"/>
  <c r="F242" i="9" s="1"/>
  <c r="E242" i="9"/>
  <c r="B242" i="9" s="1"/>
  <c r="M241" i="9"/>
  <c r="L241" i="9"/>
  <c r="F241" i="9"/>
  <c r="E241" i="9"/>
  <c r="B241" i="9" s="1"/>
  <c r="M240" i="9"/>
  <c r="L240" i="9"/>
  <c r="F240" i="9" s="1"/>
  <c r="E240" i="9"/>
  <c r="M239" i="9"/>
  <c r="L239" i="9"/>
  <c r="F239" i="9" s="1"/>
  <c r="B239" i="9" s="1"/>
  <c r="E239" i="9"/>
  <c r="M238" i="9"/>
  <c r="L238" i="9"/>
  <c r="E238" i="9"/>
  <c r="M237" i="9"/>
  <c r="F237" i="9" s="1"/>
  <c r="L237" i="9"/>
  <c r="E237" i="9"/>
  <c r="B237" i="9" s="1"/>
  <c r="M236" i="9"/>
  <c r="L236" i="9"/>
  <c r="F236" i="9"/>
  <c r="E236" i="9"/>
  <c r="M235" i="9"/>
  <c r="L235" i="9"/>
  <c r="F235" i="9"/>
  <c r="B235" i="9" s="1"/>
  <c r="E235" i="9"/>
  <c r="M234" i="9"/>
  <c r="L234" i="9"/>
  <c r="F234" i="9" s="1"/>
  <c r="E234" i="9"/>
  <c r="M233" i="9"/>
  <c r="L233" i="9"/>
  <c r="F233" i="9"/>
  <c r="E233" i="9"/>
  <c r="M232" i="9"/>
  <c r="L232" i="9"/>
  <c r="F232" i="9" s="1"/>
  <c r="E232" i="9"/>
  <c r="M231" i="9"/>
  <c r="L231" i="9"/>
  <c r="E231" i="9"/>
  <c r="M230" i="9"/>
  <c r="L230" i="9"/>
  <c r="E230" i="9"/>
  <c r="M229" i="9"/>
  <c r="F229" i="9" s="1"/>
  <c r="L229" i="9"/>
  <c r="E229" i="9"/>
  <c r="B229" i="9"/>
  <c r="M228" i="9"/>
  <c r="L228" i="9"/>
  <c r="F228" i="9"/>
  <c r="E228" i="9"/>
  <c r="B228" i="9" s="1"/>
  <c r="M227" i="9"/>
  <c r="L227" i="9"/>
  <c r="F227" i="9"/>
  <c r="B227" i="9" s="1"/>
  <c r="E227" i="9"/>
  <c r="M226" i="9"/>
  <c r="L226" i="9"/>
  <c r="F226" i="9" s="1"/>
  <c r="E226" i="9"/>
  <c r="B226" i="9" s="1"/>
  <c r="H225" i="9"/>
  <c r="G225" i="9"/>
  <c r="F225" i="9"/>
  <c r="E225" i="9"/>
  <c r="B225" i="9" s="1"/>
  <c r="M224" i="9"/>
  <c r="L224" i="9"/>
  <c r="F224" i="9" s="1"/>
  <c r="E224" i="9"/>
  <c r="M223" i="9"/>
  <c r="L223" i="9"/>
  <c r="F223" i="9" s="1"/>
  <c r="B223" i="9" s="1"/>
  <c r="E223" i="9"/>
  <c r="M222" i="9"/>
  <c r="L222" i="9"/>
  <c r="E222" i="9"/>
  <c r="M221" i="9"/>
  <c r="L221" i="9"/>
  <c r="E221" i="9"/>
  <c r="M220" i="9"/>
  <c r="F220" i="9" s="1"/>
  <c r="L220" i="9"/>
  <c r="E220" i="9"/>
  <c r="M219" i="9"/>
  <c r="L219" i="9"/>
  <c r="E219" i="9"/>
  <c r="M218" i="9"/>
  <c r="L218" i="9"/>
  <c r="F218" i="9" s="1"/>
  <c r="E218" i="9"/>
  <c r="M217" i="9"/>
  <c r="L217" i="9"/>
  <c r="E217" i="9"/>
  <c r="M216" i="9"/>
  <c r="L216" i="9"/>
  <c r="E216" i="9"/>
  <c r="M215" i="9"/>
  <c r="L215" i="9"/>
  <c r="E215" i="9"/>
  <c r="M214" i="9"/>
  <c r="L214" i="9"/>
  <c r="E214" i="9"/>
  <c r="M213" i="9"/>
  <c r="F213" i="9" s="1"/>
  <c r="L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G157" i="9"/>
  <c r="F157" i="9"/>
  <c r="E157" i="9"/>
  <c r="B157" i="9" s="1"/>
  <c r="H156" i="9"/>
  <c r="G156" i="9"/>
  <c r="E156" i="9" s="1"/>
  <c r="F156" i="9"/>
  <c r="H155" i="9"/>
  <c r="G155" i="9"/>
  <c r="F155" i="9"/>
  <c r="H154" i="9"/>
  <c r="E154" i="9" s="1"/>
  <c r="G154" i="9"/>
  <c r="F154" i="9"/>
  <c r="B154" i="9"/>
  <c r="H153" i="9"/>
  <c r="G153" i="9"/>
  <c r="F153" i="9"/>
  <c r="E153" i="9"/>
  <c r="B153" i="9" s="1"/>
  <c r="H152" i="9"/>
  <c r="G152" i="9"/>
  <c r="E152" i="9" s="1"/>
  <c r="F152" i="9"/>
  <c r="H151" i="9"/>
  <c r="G151" i="9"/>
  <c r="F151" i="9"/>
  <c r="H150" i="9"/>
  <c r="E150" i="9" s="1"/>
  <c r="B150" i="9" s="1"/>
  <c r="G150" i="9"/>
  <c r="F150" i="9"/>
  <c r="H149" i="9"/>
  <c r="G149" i="9"/>
  <c r="F149" i="9"/>
  <c r="E149" i="9"/>
  <c r="B149" i="9" s="1"/>
  <c r="H148" i="9"/>
  <c r="G148" i="9"/>
  <c r="E148" i="9" s="1"/>
  <c r="F148" i="9"/>
  <c r="H147" i="9"/>
  <c r="G147" i="9"/>
  <c r="F147" i="9"/>
  <c r="H146" i="9"/>
  <c r="E146" i="9" s="1"/>
  <c r="G146" i="9"/>
  <c r="F146" i="9"/>
  <c r="B146" i="9"/>
  <c r="H145" i="9"/>
  <c r="G145" i="9"/>
  <c r="F145" i="9"/>
  <c r="E145" i="9"/>
  <c r="B145" i="9" s="1"/>
  <c r="H144" i="9"/>
  <c r="G144" i="9"/>
  <c r="E144" i="9" s="1"/>
  <c r="F144" i="9"/>
  <c r="H143" i="9"/>
  <c r="G143" i="9"/>
  <c r="F143" i="9"/>
  <c r="F142" i="9"/>
  <c r="H141" i="9"/>
  <c r="G141" i="9"/>
  <c r="F141" i="9"/>
  <c r="E141" i="9"/>
  <c r="H140" i="9"/>
  <c r="G140" i="9"/>
  <c r="E140" i="9" s="1"/>
  <c r="F140" i="9"/>
  <c r="H139" i="9"/>
  <c r="G139" i="9"/>
  <c r="E139" i="9" s="1"/>
  <c r="B139" i="9" s="1"/>
  <c r="F139" i="9"/>
  <c r="H138" i="9"/>
  <c r="G138" i="9"/>
  <c r="F138" i="9"/>
  <c r="E138" i="9"/>
  <c r="B138" i="9" s="1"/>
  <c r="H137" i="9"/>
  <c r="G137" i="9"/>
  <c r="F137" i="9"/>
  <c r="E137" i="9"/>
  <c r="H136" i="9"/>
  <c r="G136" i="9"/>
  <c r="E136" i="9" s="1"/>
  <c r="F136" i="9"/>
  <c r="H135" i="9"/>
  <c r="G135" i="9"/>
  <c r="E135" i="9" s="1"/>
  <c r="B135" i="9" s="1"/>
  <c r="F135" i="9"/>
  <c r="H134" i="9"/>
  <c r="G134" i="9"/>
  <c r="F134" i="9"/>
  <c r="E134" i="9"/>
  <c r="B134" i="9" s="1"/>
  <c r="H133" i="9"/>
  <c r="G133" i="9"/>
  <c r="F133" i="9"/>
  <c r="E133" i="9"/>
  <c r="H132" i="9"/>
  <c r="G132" i="9"/>
  <c r="E132" i="9" s="1"/>
  <c r="F132" i="9"/>
  <c r="H131" i="9"/>
  <c r="G131" i="9"/>
  <c r="E131" i="9" s="1"/>
  <c r="B131" i="9" s="1"/>
  <c r="F131" i="9"/>
  <c r="H130" i="9"/>
  <c r="E130" i="9" s="1"/>
  <c r="B130" i="9" s="1"/>
  <c r="G130" i="9"/>
  <c r="F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c r="H108" i="9"/>
  <c r="G108" i="9"/>
  <c r="F108" i="9"/>
  <c r="E108" i="9"/>
  <c r="B108" i="9" s="1"/>
  <c r="H107" i="9"/>
  <c r="G107" i="9"/>
  <c r="E107" i="9" s="1"/>
  <c r="F107" i="9"/>
  <c r="B107" i="9"/>
  <c r="H106" i="9"/>
  <c r="G106" i="9"/>
  <c r="F106" i="9"/>
  <c r="E106" i="9"/>
  <c r="B106" i="9" s="1"/>
  <c r="H105" i="9"/>
  <c r="E105" i="9" s="1"/>
  <c r="B105" i="9" s="1"/>
  <c r="G105" i="9"/>
  <c r="F105" i="9"/>
  <c r="H104" i="9"/>
  <c r="G104" i="9"/>
  <c r="E104" i="9" s="1"/>
  <c r="B104" i="9" s="1"/>
  <c r="F104" i="9"/>
  <c r="H103" i="9"/>
  <c r="G103" i="9"/>
  <c r="E103" i="9" s="1"/>
  <c r="B103" i="9" s="1"/>
  <c r="F103" i="9"/>
  <c r="H102" i="9"/>
  <c r="G102" i="9"/>
  <c r="E102" i="9" s="1"/>
  <c r="B102" i="9" s="1"/>
  <c r="F102" i="9"/>
  <c r="H101" i="9"/>
  <c r="G101" i="9"/>
  <c r="F101" i="9"/>
  <c r="H100" i="9"/>
  <c r="G100" i="9"/>
  <c r="F100" i="9"/>
  <c r="E100" i="9"/>
  <c r="B100" i="9" s="1"/>
  <c r="H99" i="9"/>
  <c r="G99" i="9"/>
  <c r="E99" i="9" s="1"/>
  <c r="F99" i="9"/>
  <c r="B99" i="9"/>
  <c r="H98" i="9"/>
  <c r="G98" i="9"/>
  <c r="F98" i="9"/>
  <c r="E98" i="9"/>
  <c r="B98" i="9" s="1"/>
  <c r="H97" i="9"/>
  <c r="E97" i="9" s="1"/>
  <c r="B97" i="9" s="1"/>
  <c r="G97" i="9"/>
  <c r="F97" i="9"/>
  <c r="H96" i="9"/>
  <c r="G96" i="9"/>
  <c r="E96" i="9" s="1"/>
  <c r="B96" i="9" s="1"/>
  <c r="F96" i="9"/>
  <c r="H95" i="9"/>
  <c r="G95" i="9"/>
  <c r="E95" i="9" s="1"/>
  <c r="B95" i="9" s="1"/>
  <c r="F95" i="9"/>
  <c r="H94" i="9"/>
  <c r="G94" i="9"/>
  <c r="E94" i="9" s="1"/>
  <c r="B94" i="9" s="1"/>
  <c r="F94" i="9"/>
  <c r="H93" i="9"/>
  <c r="E93" i="9" s="1"/>
  <c r="B93" i="9" s="1"/>
  <c r="G93" i="9"/>
  <c r="F93" i="9"/>
  <c r="H92" i="9"/>
  <c r="G92" i="9"/>
  <c r="F92" i="9"/>
  <c r="E92" i="9"/>
  <c r="B92" i="9" s="1"/>
  <c r="H91" i="9"/>
  <c r="G91" i="9"/>
  <c r="F91" i="9"/>
  <c r="E91" i="9"/>
  <c r="B91" i="9" s="1"/>
  <c r="H90" i="9"/>
  <c r="G90" i="9"/>
  <c r="E90" i="9" s="1"/>
  <c r="B90" i="9" s="1"/>
  <c r="F90" i="9"/>
  <c r="H89" i="9"/>
  <c r="G89" i="9"/>
  <c r="E89" i="9" s="1"/>
  <c r="B89" i="9" s="1"/>
  <c r="F89" i="9"/>
  <c r="H88" i="9"/>
  <c r="E88" i="9" s="1"/>
  <c r="G88" i="9"/>
  <c r="F88" i="9"/>
  <c r="B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G80" i="9"/>
  <c r="F80" i="9"/>
  <c r="B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F74" i="9"/>
  <c r="H73" i="9"/>
  <c r="G73" i="9"/>
  <c r="E73" i="9" s="1"/>
  <c r="B73" i="9" s="1"/>
  <c r="F73" i="9"/>
  <c r="H72" i="9"/>
  <c r="E72" i="9" s="1"/>
  <c r="B72" i="9" s="1"/>
  <c r="G72" i="9"/>
  <c r="F72" i="9"/>
  <c r="H71" i="9"/>
  <c r="G71" i="9"/>
  <c r="E71" i="9" s="1"/>
  <c r="B71" i="9" s="1"/>
  <c r="F71" i="9"/>
  <c r="H70" i="9"/>
  <c r="G70" i="9"/>
  <c r="F70" i="9"/>
  <c r="H69" i="9"/>
  <c r="G69" i="9"/>
  <c r="E69" i="9" s="1"/>
  <c r="B69" i="9" s="1"/>
  <c r="F69" i="9"/>
  <c r="H68" i="9"/>
  <c r="E68" i="9" s="1"/>
  <c r="B68" i="9" s="1"/>
  <c r="G68" i="9"/>
  <c r="F68" i="9"/>
  <c r="H67" i="9"/>
  <c r="G67" i="9"/>
  <c r="E67" i="9" s="1"/>
  <c r="B67" i="9" s="1"/>
  <c r="F67" i="9"/>
  <c r="H66" i="9"/>
  <c r="G66" i="9"/>
  <c r="F66" i="9"/>
  <c r="H65" i="9"/>
  <c r="G65" i="9"/>
  <c r="E65" i="9" s="1"/>
  <c r="B65" i="9" s="1"/>
  <c r="F65" i="9"/>
  <c r="H64" i="9"/>
  <c r="E64" i="9" s="1"/>
  <c r="B64" i="9" s="1"/>
  <c r="G64" i="9"/>
  <c r="F64" i="9"/>
  <c r="H63" i="9"/>
  <c r="G63" i="9"/>
  <c r="E63" i="9" s="1"/>
  <c r="B63" i="9" s="1"/>
  <c r="F63" i="9"/>
  <c r="H62" i="9"/>
  <c r="G62" i="9"/>
  <c r="F62" i="9"/>
  <c r="H61" i="9"/>
  <c r="G61" i="9"/>
  <c r="E61" i="9" s="1"/>
  <c r="B61" i="9" s="1"/>
  <c r="F61" i="9"/>
  <c r="H60" i="9"/>
  <c r="E60" i="9" s="1"/>
  <c r="B60" i="9" s="1"/>
  <c r="G60" i="9"/>
  <c r="F60" i="9"/>
  <c r="H59" i="9"/>
  <c r="G59" i="9"/>
  <c r="E59" i="9" s="1"/>
  <c r="B59" i="9" s="1"/>
  <c r="F59" i="9"/>
  <c r="H58" i="9"/>
  <c r="E58" i="9" s="1"/>
  <c r="B58" i="9" s="1"/>
  <c r="G58" i="9"/>
  <c r="F58" i="9"/>
  <c r="H57" i="9"/>
  <c r="G57" i="9"/>
  <c r="E57" i="9" s="1"/>
  <c r="B57" i="9" s="1"/>
  <c r="F57" i="9"/>
  <c r="H56" i="9"/>
  <c r="E56" i="9" s="1"/>
  <c r="B56" i="9" s="1"/>
  <c r="G56" i="9"/>
  <c r="F56" i="9"/>
  <c r="H55" i="9"/>
  <c r="G55" i="9"/>
  <c r="E55" i="9" s="1"/>
  <c r="B55" i="9" s="1"/>
  <c r="F55" i="9"/>
  <c r="H54" i="9"/>
  <c r="E54" i="9" s="1"/>
  <c r="B54" i="9" s="1"/>
  <c r="G54" i="9"/>
  <c r="F54" i="9"/>
  <c r="H53" i="9"/>
  <c r="G53" i="9"/>
  <c r="F53" i="9"/>
  <c r="H52" i="9"/>
  <c r="G52" i="9"/>
  <c r="F52" i="9"/>
  <c r="H51" i="9"/>
  <c r="G51" i="9"/>
  <c r="E51" i="9" s="1"/>
  <c r="B51" i="9" s="1"/>
  <c r="F51" i="9"/>
  <c r="H50" i="9"/>
  <c r="E50" i="9" s="1"/>
  <c r="B50" i="9" s="1"/>
  <c r="G50" i="9"/>
  <c r="F50" i="9"/>
  <c r="H49" i="9"/>
  <c r="G49" i="9"/>
  <c r="E49" i="9" s="1"/>
  <c r="B49" i="9" s="1"/>
  <c r="F49" i="9"/>
  <c r="H48" i="9"/>
  <c r="E48" i="9" s="1"/>
  <c r="B48" i="9" s="1"/>
  <c r="G48" i="9"/>
  <c r="F48" i="9"/>
  <c r="H47" i="9"/>
  <c r="G47" i="9"/>
  <c r="E47" i="9" s="1"/>
  <c r="B47" i="9" s="1"/>
  <c r="F47" i="9"/>
  <c r="H46" i="9"/>
  <c r="G46" i="9"/>
  <c r="F46" i="9"/>
  <c r="H45" i="9"/>
  <c r="G45" i="9"/>
  <c r="F45" i="9"/>
  <c r="H44" i="9"/>
  <c r="G44" i="9"/>
  <c r="F44" i="9"/>
  <c r="H43" i="9"/>
  <c r="G43" i="9"/>
  <c r="F43" i="9"/>
  <c r="H42" i="9"/>
  <c r="G42" i="9"/>
  <c r="F42" i="9"/>
  <c r="H41" i="9"/>
  <c r="G41" i="9"/>
  <c r="E41" i="9" s="1"/>
  <c r="B41" i="9" s="1"/>
  <c r="F41" i="9"/>
  <c r="H40" i="9"/>
  <c r="G40" i="9"/>
  <c r="F40" i="9"/>
  <c r="H39" i="9"/>
  <c r="G39" i="9"/>
  <c r="F39" i="9"/>
  <c r="H38" i="9"/>
  <c r="G38" i="9"/>
  <c r="F38" i="9"/>
  <c r="H37" i="9"/>
  <c r="G37" i="9"/>
  <c r="F37" i="9"/>
  <c r="H36" i="9"/>
  <c r="E36" i="9" s="1"/>
  <c r="B36" i="9" s="1"/>
  <c r="G36" i="9"/>
  <c r="F36" i="9"/>
  <c r="H35" i="9"/>
  <c r="G35" i="9"/>
  <c r="E35" i="9" s="1"/>
  <c r="B35" i="9" s="1"/>
  <c r="F35" i="9"/>
  <c r="H34" i="9"/>
  <c r="G34" i="9"/>
  <c r="F34" i="9"/>
  <c r="H33" i="9"/>
  <c r="G33" i="9"/>
  <c r="E33" i="9" s="1"/>
  <c r="B33" i="9" s="1"/>
  <c r="F33" i="9"/>
  <c r="H32" i="9"/>
  <c r="E32" i="9" s="1"/>
  <c r="B32" i="9" s="1"/>
  <c r="G32" i="9"/>
  <c r="F32" i="9"/>
  <c r="H31" i="9"/>
  <c r="G31" i="9"/>
  <c r="E31" i="9" s="1"/>
  <c r="B31" i="9" s="1"/>
  <c r="F31" i="9"/>
  <c r="H30" i="9"/>
  <c r="G30" i="9"/>
  <c r="F30" i="9"/>
  <c r="H29" i="9"/>
  <c r="G29" i="9"/>
  <c r="E29" i="9" s="1"/>
  <c r="B29" i="9" s="1"/>
  <c r="F29" i="9"/>
  <c r="H28" i="9"/>
  <c r="E28" i="9" s="1"/>
  <c r="B28" i="9" s="1"/>
  <c r="G28" i="9"/>
  <c r="F28" i="9"/>
  <c r="H27" i="9"/>
  <c r="G27" i="9"/>
  <c r="E27" i="9" s="1"/>
  <c r="B27" i="9" s="1"/>
  <c r="F27" i="9"/>
  <c r="H26" i="9"/>
  <c r="G26" i="9"/>
  <c r="F26" i="9"/>
  <c r="H25" i="9"/>
  <c r="G25" i="9"/>
  <c r="E25" i="9" s="1"/>
  <c r="B25" i="9" s="1"/>
  <c r="F25" i="9"/>
  <c r="H24" i="9"/>
  <c r="E24" i="9" s="1"/>
  <c r="B24" i="9" s="1"/>
  <c r="G24" i="9"/>
  <c r="F24" i="9"/>
  <c r="H23" i="9"/>
  <c r="G23" i="9"/>
  <c r="E23" i="9" s="1"/>
  <c r="B23" i="9" s="1"/>
  <c r="F23" i="9"/>
  <c r="H22" i="9"/>
  <c r="G22" i="9"/>
  <c r="F22" i="9"/>
  <c r="H21" i="9"/>
  <c r="G21" i="9"/>
  <c r="E21" i="9" s="1"/>
  <c r="B21" i="9" s="1"/>
  <c r="F21" i="9"/>
  <c r="F20" i="9"/>
  <c r="F4" i="9"/>
  <c r="O3" i="9"/>
  <c r="G274" i="9" s="1"/>
  <c r="I3" i="9"/>
  <c r="H3" i="9"/>
  <c r="G3" i="9"/>
  <c r="D101" i="8"/>
  <c r="D95" i="8"/>
  <c r="D90" i="8"/>
  <c r="C1565" i="1" s="1"/>
  <c r="D85" i="8"/>
  <c r="D80" i="8"/>
  <c r="D75" i="8"/>
  <c r="D70" i="8"/>
  <c r="D65" i="8"/>
  <c r="D60" i="8"/>
  <c r="D55" i="8"/>
  <c r="D49" i="8" s="1"/>
  <c r="D50" i="8"/>
  <c r="D44" i="8"/>
  <c r="D36" i="8"/>
  <c r="C1511" i="1" s="1"/>
  <c r="H1511" i="1" s="1"/>
  <c r="D26" i="8"/>
  <c r="C1501" i="1" s="1"/>
  <c r="D18" i="8"/>
  <c r="D8" i="8"/>
  <c r="E44" i="7"/>
  <c r="D44" i="7"/>
  <c r="H32" i="3" s="1"/>
  <c r="E39" i="7"/>
  <c r="E38" i="7" s="1"/>
  <c r="I31" i="3" s="1"/>
  <c r="D39" i="7"/>
  <c r="E30" i="7"/>
  <c r="D1461" i="1" s="1"/>
  <c r="D30" i="7"/>
  <c r="E23" i="7"/>
  <c r="D23" i="7"/>
  <c r="E22" i="7"/>
  <c r="D1453" i="1" s="1"/>
  <c r="D22" i="7"/>
  <c r="E14" i="7"/>
  <c r="D14" i="7"/>
  <c r="E7" i="7"/>
  <c r="D7" i="7"/>
  <c r="D6" i="7" s="1"/>
  <c r="D5" i="7" s="1"/>
  <c r="F140" i="6"/>
  <c r="F139" i="6"/>
  <c r="F138" i="6"/>
  <c r="F137" i="6"/>
  <c r="F136" i="6"/>
  <c r="F135" i="6"/>
  <c r="F134" i="6"/>
  <c r="F133" i="6"/>
  <c r="F132" i="6"/>
  <c r="F131" i="6"/>
  <c r="F130" i="6"/>
  <c r="E130" i="6"/>
  <c r="D130" i="6"/>
  <c r="D129" i="6" s="1"/>
  <c r="E129" i="6"/>
  <c r="F128" i="6"/>
  <c r="F127" i="6"/>
  <c r="F126" i="6"/>
  <c r="F125" i="6"/>
  <c r="F124" i="6"/>
  <c r="F123" i="6"/>
  <c r="F122" i="6"/>
  <c r="E122" i="6"/>
  <c r="D122" i="6"/>
  <c r="F121" i="6"/>
  <c r="F120" i="6"/>
  <c r="F119" i="6"/>
  <c r="E118" i="6"/>
  <c r="D118" i="6"/>
  <c r="F117" i="6"/>
  <c r="F116" i="6"/>
  <c r="F115" i="6"/>
  <c r="E115" i="6"/>
  <c r="D115" i="6"/>
  <c r="F113" i="6"/>
  <c r="F112" i="6"/>
  <c r="F111" i="6"/>
  <c r="F110" i="6"/>
  <c r="F109" i="6"/>
  <c r="F108" i="6"/>
  <c r="E107" i="6"/>
  <c r="D1401" i="1" s="1"/>
  <c r="H1401" i="1" s="1"/>
  <c r="D107" i="6"/>
  <c r="F107" i="6" s="1"/>
  <c r="F106" i="6"/>
  <c r="F105" i="6"/>
  <c r="F104" i="6"/>
  <c r="F103" i="6"/>
  <c r="F102" i="6"/>
  <c r="F101" i="6"/>
  <c r="F100" i="6"/>
  <c r="E99" i="6"/>
  <c r="D99" i="6"/>
  <c r="F99" i="6" s="1"/>
  <c r="F98" i="6"/>
  <c r="F97" i="6"/>
  <c r="F96" i="6"/>
  <c r="F95" i="6"/>
  <c r="F94" i="6"/>
  <c r="E94" i="6"/>
  <c r="D94" i="6"/>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1227" i="1" s="1"/>
  <c r="D250" i="5"/>
  <c r="F249" i="5"/>
  <c r="F248" i="5"/>
  <c r="F247" i="5"/>
  <c r="E246" i="5"/>
  <c r="D246" i="5"/>
  <c r="F244" i="5"/>
  <c r="F243" i="5"/>
  <c r="E242" i="5"/>
  <c r="D1219" i="1" s="1"/>
  <c r="D242" i="5"/>
  <c r="F241" i="5"/>
  <c r="F240" i="5"/>
  <c r="E239" i="5"/>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G292" i="9" s="1"/>
  <c r="E206" i="5"/>
  <c r="H292" i="9" s="1"/>
  <c r="F205" i="5"/>
  <c r="F204" i="5"/>
  <c r="F203" i="5"/>
  <c r="F202" i="5"/>
  <c r="F201" i="5"/>
  <c r="F200" i="5"/>
  <c r="F199" i="5"/>
  <c r="E198" i="5"/>
  <c r="D198" i="5"/>
  <c r="F198" i="5" s="1"/>
  <c r="F197" i="5"/>
  <c r="F196" i="5"/>
  <c r="F195" i="5"/>
  <c r="F194" i="5"/>
  <c r="F193" i="5"/>
  <c r="F192" i="5"/>
  <c r="E191" i="5"/>
  <c r="E190" i="5" s="1"/>
  <c r="H291" i="9" s="1"/>
  <c r="D191" i="5"/>
  <c r="F191" i="5" s="1"/>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D146" i="5"/>
  <c r="F145" i="5"/>
  <c r="F144" i="5"/>
  <c r="F143" i="5"/>
  <c r="E142" i="5"/>
  <c r="D142" i="5"/>
  <c r="F142" i="5" s="1"/>
  <c r="F141" i="5"/>
  <c r="F140" i="5"/>
  <c r="F139" i="5"/>
  <c r="F138" i="5"/>
  <c r="F137" i="5"/>
  <c r="F136" i="5"/>
  <c r="E135" i="5"/>
  <c r="D135" i="5"/>
  <c r="F135"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E78" i="5" s="1"/>
  <c r="D1056" i="1" s="1"/>
  <c r="D79" i="5"/>
  <c r="D78" i="5"/>
  <c r="C1056" i="1" s="1"/>
  <c r="F77" i="5"/>
  <c r="F76" i="5"/>
  <c r="F75" i="5"/>
  <c r="F74" i="5"/>
  <c r="F73" i="5"/>
  <c r="F72" i="5"/>
  <c r="F71" i="5"/>
  <c r="E70" i="5"/>
  <c r="F70" i="5" s="1"/>
  <c r="D70" i="5"/>
  <c r="D69" i="5" s="1"/>
  <c r="E69" i="5"/>
  <c r="F67" i="5"/>
  <c r="F66" i="5"/>
  <c r="F65" i="5"/>
  <c r="F64" i="5"/>
  <c r="E63" i="5"/>
  <c r="D63" i="5"/>
  <c r="F63" i="5" s="1"/>
  <c r="F62" i="5"/>
  <c r="F61" i="5"/>
  <c r="F60" i="5"/>
  <c r="F59" i="5"/>
  <c r="F58" i="5"/>
  <c r="F57" i="5"/>
  <c r="E56" i="5"/>
  <c r="D1034" i="1" s="1"/>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1013" i="1" s="1"/>
  <c r="D35" i="5"/>
  <c r="F35" i="5" s="1"/>
  <c r="F34" i="5"/>
  <c r="F33" i="5"/>
  <c r="F32" i="5"/>
  <c r="F31" i="5"/>
  <c r="F30" i="5"/>
  <c r="E29" i="5"/>
  <c r="D29" i="5"/>
  <c r="F29" i="5" s="1"/>
  <c r="F28" i="5"/>
  <c r="F27" i="5"/>
  <c r="F26" i="5"/>
  <c r="F25" i="5"/>
  <c r="F24" i="5"/>
  <c r="F23" i="5"/>
  <c r="F22" i="5"/>
  <c r="F21" i="5"/>
  <c r="F20" i="5"/>
  <c r="E19" i="5"/>
  <c r="D997" i="1" s="1"/>
  <c r="D19" i="5"/>
  <c r="F18" i="5"/>
  <c r="F17" i="5"/>
  <c r="F16" i="5"/>
  <c r="F15" i="5"/>
  <c r="F14" i="5"/>
  <c r="E13" i="5"/>
  <c r="D991" i="1" s="1"/>
  <c r="D13"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D626" i="4"/>
  <c r="F626" i="4" s="1"/>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D594" i="4"/>
  <c r="F592" i="4"/>
  <c r="F591" i="4"/>
  <c r="F590" i="4"/>
  <c r="E590" i="4"/>
  <c r="D590" i="4"/>
  <c r="F589" i="4"/>
  <c r="F588" i="4"/>
  <c r="E587" i="4"/>
  <c r="D587" i="4"/>
  <c r="F587" i="4" s="1"/>
  <c r="F586" i="4"/>
  <c r="E585" i="4"/>
  <c r="D585" i="4"/>
  <c r="F585" i="4" s="1"/>
  <c r="F584" i="4"/>
  <c r="F583" i="4"/>
  <c r="F582" i="4"/>
  <c r="F581" i="4"/>
  <c r="E581" i="4"/>
  <c r="E580" i="4" s="1"/>
  <c r="D581" i="4"/>
  <c r="F580" i="4"/>
  <c r="D580" i="4"/>
  <c r="F579" i="4"/>
  <c r="F578" i="4"/>
  <c r="F577" i="4"/>
  <c r="E577" i="4"/>
  <c r="D577" i="4"/>
  <c r="F576" i="4"/>
  <c r="F575" i="4"/>
  <c r="E574" i="4"/>
  <c r="D574" i="4"/>
  <c r="F574" i="4" s="1"/>
  <c r="F573" i="4"/>
  <c r="F572"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27" i="4"/>
  <c r="F526" i="4"/>
  <c r="F525" i="4"/>
  <c r="E525" i="4"/>
  <c r="D525" i="4"/>
  <c r="F524" i="4"/>
  <c r="F523" i="4"/>
  <c r="F522" i="4"/>
  <c r="E522" i="4"/>
  <c r="D522" i="4"/>
  <c r="F521" i="4"/>
  <c r="F520" i="4"/>
  <c r="E519" i="4"/>
  <c r="D519" i="4"/>
  <c r="F519" i="4" s="1"/>
  <c r="F518" i="4"/>
  <c r="F517" i="4"/>
  <c r="E516" i="4"/>
  <c r="D516" i="4"/>
  <c r="F516" i="4" s="1"/>
  <c r="E515" i="4"/>
  <c r="F514" i="4"/>
  <c r="F513" i="4"/>
  <c r="F512" i="4"/>
  <c r="F511" i="4"/>
  <c r="F510" i="4"/>
  <c r="F509" i="4"/>
  <c r="F508" i="4"/>
  <c r="F507" i="4"/>
  <c r="E507" i="4"/>
  <c r="D507" i="4"/>
  <c r="F506" i="4"/>
  <c r="F505" i="4"/>
  <c r="F504" i="4"/>
  <c r="F503" i="4"/>
  <c r="F502" i="4"/>
  <c r="E502" i="4"/>
  <c r="D502" i="4"/>
  <c r="F501" i="4"/>
  <c r="F500" i="4"/>
  <c r="F499" i="4"/>
  <c r="F498" i="4"/>
  <c r="F497" i="4"/>
  <c r="F496" i="4"/>
  <c r="E495" i="4"/>
  <c r="D489" i="1" s="1"/>
  <c r="D495" i="4"/>
  <c r="F494" i="4"/>
  <c r="F493" i="4"/>
  <c r="F492" i="4"/>
  <c r="F491" i="4"/>
  <c r="F490" i="4"/>
  <c r="E490" i="4"/>
  <c r="D490" i="4"/>
  <c r="F489" i="4"/>
  <c r="F488" i="4"/>
  <c r="F487" i="4"/>
  <c r="F486" i="4"/>
  <c r="E485" i="4"/>
  <c r="D485" i="4"/>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F463" i="4"/>
  <c r="E463" i="4"/>
  <c r="E459" i="4" s="1"/>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E421" i="4" s="1"/>
  <c r="D427" i="4"/>
  <c r="F426" i="4"/>
  <c r="F425" i="4"/>
  <c r="F424" i="4"/>
  <c r="F423" i="4"/>
  <c r="F422" i="4"/>
  <c r="E422" i="4"/>
  <c r="D422" i="4"/>
  <c r="D421" i="4"/>
  <c r="E418" i="4"/>
  <c r="D418" i="4"/>
  <c r="F418" i="4" s="1"/>
  <c r="E417" i="4"/>
  <c r="D417" i="4"/>
  <c r="E416" i="4"/>
  <c r="D416" i="4"/>
  <c r="C411" i="1"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86" i="1" s="1"/>
  <c r="H386" i="1" s="1"/>
  <c r="D391" i="4"/>
  <c r="F390" i="4"/>
  <c r="F389" i="4"/>
  <c r="E388" i="4"/>
  <c r="D388" i="4"/>
  <c r="F388" i="4" s="1"/>
  <c r="F387" i="4"/>
  <c r="F386" i="4"/>
  <c r="F385" i="4"/>
  <c r="F384" i="4"/>
  <c r="E383" i="4"/>
  <c r="D383" i="4"/>
  <c r="D36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F352" i="4"/>
  <c r="E352" i="4"/>
  <c r="E351" i="4" s="1"/>
  <c r="D352" i="4"/>
  <c r="D351"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4" i="4" s="1"/>
  <c r="F263" i="4"/>
  <c r="D263" i="4"/>
  <c r="F262" i="4"/>
  <c r="F261" i="4"/>
  <c r="F260" i="4"/>
  <c r="E259" i="4"/>
  <c r="D259" i="4"/>
  <c r="F259" i="4" s="1"/>
  <c r="F258" i="4"/>
  <c r="F257" i="4"/>
  <c r="F256" i="4"/>
  <c r="F255" i="4"/>
  <c r="F254" i="4"/>
  <c r="E253" i="4"/>
  <c r="D253" i="4"/>
  <c r="E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F219" i="4"/>
  <c r="E219" i="4"/>
  <c r="D219" i="4"/>
  <c r="F218" i="4"/>
  <c r="F217" i="4"/>
  <c r="E216" i="4"/>
  <c r="E215" i="4" s="1"/>
  <c r="D216" i="4"/>
  <c r="F216" i="4" s="1"/>
  <c r="F214" i="4"/>
  <c r="F213" i="4"/>
  <c r="F212" i="4"/>
  <c r="F211" i="4"/>
  <c r="E210" i="4"/>
  <c r="E196" i="4" s="1"/>
  <c r="D192" i="1"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4" i="1" s="1"/>
  <c r="D188" i="4"/>
  <c r="F188" i="4" s="1"/>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E152" i="4" s="1"/>
  <c r="D148" i="1" s="1"/>
  <c r="D153" i="4"/>
  <c r="D152" i="4" s="1"/>
  <c r="C148" i="1" s="1"/>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F132" i="4"/>
  <c r="F131" i="4"/>
  <c r="F130" i="4"/>
  <c r="F129" i="4"/>
  <c r="E128" i="4"/>
  <c r="D128" i="4"/>
  <c r="F128" i="4" s="1"/>
  <c r="F127" i="4"/>
  <c r="F126" i="4"/>
  <c r="E125" i="4"/>
  <c r="D125" i="4"/>
  <c r="F125" i="4" s="1"/>
  <c r="D124" i="4"/>
  <c r="F123" i="4"/>
  <c r="F122" i="4"/>
  <c r="F121" i="4"/>
  <c r="E120" i="4"/>
  <c r="D120" i="4"/>
  <c r="F120" i="4" s="1"/>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36" i="3"/>
  <c r="G36" i="3"/>
  <c r="B36" i="3"/>
  <c r="G35" i="3"/>
  <c r="B35" i="3"/>
  <c r="G34" i="3"/>
  <c r="B34" i="3"/>
  <c r="I33" i="3"/>
  <c r="G33" i="3"/>
  <c r="B33" i="3"/>
  <c r="I32" i="3"/>
  <c r="G32" i="3"/>
  <c r="B32"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7" i="1"/>
  <c r="C1577" i="1"/>
  <c r="G1577" i="1" s="1"/>
  <c r="C1576" i="1"/>
  <c r="G1576" i="1" s="1"/>
  <c r="C1575" i="1"/>
  <c r="H1575" i="1" s="1"/>
  <c r="C1574" i="1"/>
  <c r="H1573" i="1"/>
  <c r="C1573" i="1"/>
  <c r="G1573" i="1" s="1"/>
  <c r="H1572" i="1"/>
  <c r="G1572" i="1"/>
  <c r="C1572" i="1"/>
  <c r="C1571" i="1"/>
  <c r="H1571" i="1" s="1"/>
  <c r="C1570" i="1"/>
  <c r="H1569" i="1"/>
  <c r="C1569" i="1"/>
  <c r="G1569" i="1" s="1"/>
  <c r="H1568" i="1"/>
  <c r="G1568" i="1"/>
  <c r="C1568" i="1"/>
  <c r="C1567" i="1"/>
  <c r="H1567" i="1" s="1"/>
  <c r="C1566" i="1"/>
  <c r="H1564" i="1"/>
  <c r="G1564" i="1"/>
  <c r="C1564" i="1"/>
  <c r="C1563" i="1"/>
  <c r="H1563" i="1" s="1"/>
  <c r="C1562" i="1"/>
  <c r="H1561" i="1"/>
  <c r="C1561" i="1"/>
  <c r="G1561" i="1" s="1"/>
  <c r="H1560" i="1"/>
  <c r="G1560" i="1"/>
  <c r="C1560" i="1"/>
  <c r="C1559" i="1"/>
  <c r="H1559" i="1" s="1"/>
  <c r="C1558" i="1"/>
  <c r="H1557" i="1"/>
  <c r="C1557" i="1"/>
  <c r="G1557" i="1" s="1"/>
  <c r="H1556" i="1"/>
  <c r="G1556" i="1"/>
  <c r="C1556" i="1"/>
  <c r="C1555" i="1"/>
  <c r="H1555" i="1" s="1"/>
  <c r="C1554" i="1"/>
  <c r="H1553" i="1"/>
  <c r="C1553" i="1"/>
  <c r="G1553" i="1" s="1"/>
  <c r="H1552" i="1"/>
  <c r="G1552" i="1"/>
  <c r="C1552" i="1"/>
  <c r="C1551" i="1"/>
  <c r="H1551" i="1" s="1"/>
  <c r="C1550" i="1"/>
  <c r="H1549" i="1"/>
  <c r="C1549" i="1"/>
  <c r="G1549" i="1" s="1"/>
  <c r="H1548" i="1"/>
  <c r="G1548" i="1"/>
  <c r="C1548" i="1"/>
  <c r="C1547" i="1"/>
  <c r="H1547" i="1" s="1"/>
  <c r="C1546" i="1"/>
  <c r="H1545" i="1"/>
  <c r="C1545" i="1"/>
  <c r="G1545" i="1" s="1"/>
  <c r="H1544" i="1"/>
  <c r="G1544" i="1"/>
  <c r="C1544" i="1"/>
  <c r="C1543" i="1"/>
  <c r="H1543" i="1" s="1"/>
  <c r="C1542" i="1"/>
  <c r="H1541" i="1"/>
  <c r="C1541" i="1"/>
  <c r="G1541" i="1" s="1"/>
  <c r="H1540" i="1"/>
  <c r="G1540" i="1"/>
  <c r="C1540" i="1"/>
  <c r="C1539" i="1"/>
  <c r="H1539" i="1" s="1"/>
  <c r="C1538" i="1"/>
  <c r="H1537" i="1"/>
  <c r="C1537" i="1"/>
  <c r="G1537" i="1" s="1"/>
  <c r="H1536" i="1"/>
  <c r="G1536" i="1"/>
  <c r="C1536" i="1"/>
  <c r="C1535" i="1"/>
  <c r="H1535" i="1" s="1"/>
  <c r="C1534" i="1"/>
  <c r="H1533" i="1"/>
  <c r="C1533" i="1"/>
  <c r="G1533" i="1" s="1"/>
  <c r="H1532" i="1"/>
  <c r="G1532" i="1"/>
  <c r="C1532" i="1"/>
  <c r="C1531" i="1"/>
  <c r="H1531" i="1" s="1"/>
  <c r="C1530" i="1"/>
  <c r="H1529" i="1"/>
  <c r="C1529" i="1"/>
  <c r="G1529" i="1" s="1"/>
  <c r="H1528" i="1"/>
  <c r="G1528" i="1"/>
  <c r="C1528" i="1"/>
  <c r="C1527" i="1"/>
  <c r="H1527" i="1" s="1"/>
  <c r="C1526" i="1"/>
  <c r="H1525" i="1"/>
  <c r="C1525" i="1"/>
  <c r="G1525" i="1" s="1"/>
  <c r="C1523" i="1"/>
  <c r="H1523" i="1" s="1"/>
  <c r="C1522" i="1"/>
  <c r="H1521" i="1"/>
  <c r="C1521" i="1"/>
  <c r="G1521" i="1" s="1"/>
  <c r="H1520" i="1"/>
  <c r="G1520" i="1"/>
  <c r="C1520" i="1"/>
  <c r="C1519" i="1"/>
  <c r="H1519" i="1" s="1"/>
  <c r="H1516" i="1"/>
  <c r="G1516" i="1"/>
  <c r="C1516" i="1"/>
  <c r="C1515" i="1"/>
  <c r="H1515" i="1" s="1"/>
  <c r="C1514" i="1"/>
  <c r="H1513" i="1"/>
  <c r="C1513" i="1"/>
  <c r="G1513" i="1" s="1"/>
  <c r="H1512" i="1"/>
  <c r="G1512" i="1"/>
  <c r="C1512" i="1"/>
  <c r="C1510" i="1"/>
  <c r="C1509" i="1"/>
  <c r="G1509" i="1" s="1"/>
  <c r="H1508" i="1"/>
  <c r="G1508" i="1"/>
  <c r="C1508" i="1"/>
  <c r="G1507" i="1"/>
  <c r="C1507" i="1"/>
  <c r="H1507" i="1" s="1"/>
  <c r="C1506" i="1"/>
  <c r="H1505" i="1"/>
  <c r="C1505" i="1"/>
  <c r="G1505" i="1" s="1"/>
  <c r="C1504" i="1"/>
  <c r="H1504" i="1" s="1"/>
  <c r="C1503" i="1"/>
  <c r="H1503" i="1" s="1"/>
  <c r="C1502" i="1"/>
  <c r="H1500" i="1"/>
  <c r="G1500" i="1"/>
  <c r="C1500" i="1"/>
  <c r="C1498" i="1"/>
  <c r="C1497" i="1"/>
  <c r="G1497" i="1" s="1"/>
  <c r="H1496" i="1"/>
  <c r="G1496" i="1"/>
  <c r="C1496" i="1"/>
  <c r="G1495" i="1"/>
  <c r="C1495" i="1"/>
  <c r="H1495" i="1" s="1"/>
  <c r="C1494" i="1"/>
  <c r="C1493" i="1"/>
  <c r="H1493" i="1" s="1"/>
  <c r="H1492" i="1"/>
  <c r="C1492" i="1"/>
  <c r="G1492" i="1" s="1"/>
  <c r="C1491" i="1"/>
  <c r="H1491" i="1" s="1"/>
  <c r="C1490" i="1"/>
  <c r="H1489" i="1"/>
  <c r="G1489" i="1"/>
  <c r="C1489" i="1"/>
  <c r="C1488" i="1"/>
  <c r="H1488" i="1" s="1"/>
  <c r="C1487" i="1"/>
  <c r="C1486" i="1"/>
  <c r="C1485" i="1"/>
  <c r="G1485" i="1" s="1"/>
  <c r="C1484" i="1"/>
  <c r="H1484" i="1" s="1"/>
  <c r="C1483" i="1"/>
  <c r="C1482" i="1"/>
  <c r="H1480" i="1"/>
  <c r="C1480" i="1"/>
  <c r="G1480" i="1" s="1"/>
  <c r="H1479" i="1"/>
  <c r="D1479" i="1"/>
  <c r="C1479" i="1"/>
  <c r="G1478" i="1"/>
  <c r="D1478" i="1"/>
  <c r="J1478" i="1" s="1"/>
  <c r="C1478" i="1"/>
  <c r="H1477" i="1"/>
  <c r="D1477" i="1"/>
  <c r="C1477" i="1"/>
  <c r="G1476" i="1"/>
  <c r="D1476" i="1"/>
  <c r="J1476" i="1" s="1"/>
  <c r="C1476" i="1"/>
  <c r="D1475" i="1"/>
  <c r="D1474" i="1"/>
  <c r="C1474" i="1"/>
  <c r="D1473" i="1"/>
  <c r="C1473" i="1"/>
  <c r="D1472" i="1"/>
  <c r="C1472" i="1"/>
  <c r="D1471" i="1"/>
  <c r="C1471" i="1"/>
  <c r="D1470" i="1"/>
  <c r="G1470" i="1" s="1"/>
  <c r="C1470" i="1"/>
  <c r="H1470" i="1" s="1"/>
  <c r="D1469" i="1"/>
  <c r="H1468" i="1"/>
  <c r="D1468" i="1"/>
  <c r="C1468" i="1"/>
  <c r="J1467" i="1"/>
  <c r="G1467" i="1"/>
  <c r="I1467" i="1" s="1"/>
  <c r="D1467" i="1"/>
  <c r="C1467" i="1"/>
  <c r="H1467" i="1" s="1"/>
  <c r="H1466" i="1"/>
  <c r="D1466" i="1"/>
  <c r="C1466" i="1"/>
  <c r="J1465" i="1"/>
  <c r="G1465" i="1"/>
  <c r="I1465" i="1" s="1"/>
  <c r="D1465" i="1"/>
  <c r="C1465" i="1"/>
  <c r="H1465" i="1" s="1"/>
  <c r="H1464" i="1"/>
  <c r="D1464" i="1"/>
  <c r="C1464" i="1"/>
  <c r="J1463" i="1"/>
  <c r="G1463" i="1"/>
  <c r="I1463" i="1" s="1"/>
  <c r="D1463" i="1"/>
  <c r="C1463" i="1"/>
  <c r="H1463" i="1" s="1"/>
  <c r="H1462" i="1"/>
  <c r="D1462" i="1"/>
  <c r="C1462" i="1"/>
  <c r="H1461" i="1"/>
  <c r="C1461" i="1"/>
  <c r="G1461" i="1" s="1"/>
  <c r="D1460" i="1"/>
  <c r="C1460" i="1"/>
  <c r="D1459" i="1"/>
  <c r="C1459" i="1"/>
  <c r="D1458" i="1"/>
  <c r="C1458" i="1"/>
  <c r="D1457" i="1"/>
  <c r="C1457" i="1"/>
  <c r="D1456" i="1"/>
  <c r="C1456" i="1"/>
  <c r="D1455" i="1"/>
  <c r="C1455" i="1"/>
  <c r="D1454" i="1"/>
  <c r="C1454" i="1"/>
  <c r="H1453" i="1"/>
  <c r="C1453" i="1"/>
  <c r="G1453" i="1" s="1"/>
  <c r="G1452" i="1"/>
  <c r="D1452" i="1"/>
  <c r="J1452" i="1" s="1"/>
  <c r="C1452" i="1"/>
  <c r="H1451" i="1"/>
  <c r="D1451" i="1"/>
  <c r="C1451" i="1"/>
  <c r="G1450" i="1"/>
  <c r="D1450" i="1"/>
  <c r="J1450" i="1" s="1"/>
  <c r="C1450" i="1"/>
  <c r="H1449" i="1"/>
  <c r="D1449" i="1"/>
  <c r="C1449" i="1"/>
  <c r="D1448" i="1"/>
  <c r="J1448" i="1" s="1"/>
  <c r="C1448" i="1"/>
  <c r="H1447" i="1"/>
  <c r="D1447" i="1"/>
  <c r="C1447" i="1"/>
  <c r="G1446" i="1"/>
  <c r="D1446" i="1"/>
  <c r="J1446" i="1" s="1"/>
  <c r="C1446" i="1"/>
  <c r="H1445" i="1"/>
  <c r="G1445" i="1"/>
  <c r="D1445" i="1"/>
  <c r="C1445" i="1"/>
  <c r="J1445" i="1" s="1"/>
  <c r="D1444" i="1"/>
  <c r="J1444" i="1" s="1"/>
  <c r="C1444" i="1"/>
  <c r="H1443" i="1"/>
  <c r="G1443" i="1"/>
  <c r="I1443" i="1" s="1"/>
  <c r="D1443" i="1"/>
  <c r="J1443" i="1" s="1"/>
  <c r="C1443" i="1"/>
  <c r="D1442" i="1"/>
  <c r="J1442" i="1" s="1"/>
  <c r="C1442" i="1"/>
  <c r="H1441" i="1"/>
  <c r="G1441" i="1"/>
  <c r="I1441" i="1" s="1"/>
  <c r="D1441" i="1"/>
  <c r="J1441" i="1" s="1"/>
  <c r="C1441" i="1"/>
  <c r="D1440" i="1"/>
  <c r="J1440" i="1" s="1"/>
  <c r="C1440" i="1"/>
  <c r="H1439" i="1"/>
  <c r="G1439" i="1"/>
  <c r="I1439" i="1" s="1"/>
  <c r="D1439" i="1"/>
  <c r="J1439" i="1" s="1"/>
  <c r="C1439" i="1"/>
  <c r="C1438"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D1412" i="1"/>
  <c r="H1411" i="1"/>
  <c r="G1411" i="1"/>
  <c r="D1411" i="1"/>
  <c r="C1411" i="1"/>
  <c r="H1410" i="1"/>
  <c r="G1410" i="1"/>
  <c r="D1410" i="1"/>
  <c r="C1410" i="1"/>
  <c r="C1409" i="1"/>
  <c r="H1407" i="1"/>
  <c r="G1407" i="1"/>
  <c r="D1407" i="1"/>
  <c r="C1407" i="1"/>
  <c r="H1406" i="1"/>
  <c r="G1406" i="1"/>
  <c r="D1406" i="1"/>
  <c r="C1406" i="1"/>
  <c r="H1405" i="1"/>
  <c r="G1405" i="1"/>
  <c r="D1405" i="1"/>
  <c r="C1405" i="1"/>
  <c r="H1404" i="1"/>
  <c r="G1404" i="1"/>
  <c r="D1404" i="1"/>
  <c r="C1404" i="1"/>
  <c r="D1403" i="1"/>
  <c r="H1403" i="1" s="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G1298" i="1"/>
  <c r="D1298" i="1"/>
  <c r="H1298" i="1" s="1"/>
  <c r="C1298" i="1"/>
  <c r="G1297" i="1"/>
  <c r="D1297" i="1"/>
  <c r="H1297" i="1" s="1"/>
  <c r="C1297" i="1"/>
  <c r="G1296" i="1"/>
  <c r="D1296" i="1"/>
  <c r="H1296" i="1" s="1"/>
  <c r="C1296" i="1"/>
  <c r="D1295" i="1"/>
  <c r="H1295" i="1" s="1"/>
  <c r="C1295" i="1"/>
  <c r="G1294" i="1"/>
  <c r="D1294" i="1"/>
  <c r="H1294" i="1" s="1"/>
  <c r="C1294" i="1"/>
  <c r="G1293" i="1"/>
  <c r="D1293" i="1"/>
  <c r="H1293" i="1" s="1"/>
  <c r="C1293" i="1"/>
  <c r="G1292" i="1"/>
  <c r="D1292" i="1"/>
  <c r="H1292" i="1" s="1"/>
  <c r="C1292" i="1"/>
  <c r="D1291" i="1"/>
  <c r="H1291" i="1" s="1"/>
  <c r="C1291" i="1"/>
  <c r="G1290" i="1"/>
  <c r="D1290" i="1"/>
  <c r="H1290" i="1" s="1"/>
  <c r="C1290" i="1"/>
  <c r="G1289" i="1"/>
  <c r="D1289" i="1"/>
  <c r="H1289" i="1" s="1"/>
  <c r="C1289" i="1"/>
  <c r="G1288" i="1"/>
  <c r="D1288" i="1"/>
  <c r="H1288" i="1" s="1"/>
  <c r="C1288" i="1"/>
  <c r="D1287" i="1"/>
  <c r="H1287" i="1" s="1"/>
  <c r="C1287" i="1"/>
  <c r="G1286" i="1"/>
  <c r="D1286" i="1"/>
  <c r="H1286" i="1" s="1"/>
  <c r="C1286" i="1"/>
  <c r="G1285" i="1"/>
  <c r="D1285" i="1"/>
  <c r="H1285" i="1" s="1"/>
  <c r="C1285" i="1"/>
  <c r="G1284" i="1"/>
  <c r="D1284" i="1"/>
  <c r="H1284" i="1" s="1"/>
  <c r="C1284" i="1"/>
  <c r="D1283" i="1"/>
  <c r="H1283" i="1" s="1"/>
  <c r="C1283" i="1"/>
  <c r="G1282" i="1"/>
  <c r="D1282" i="1"/>
  <c r="H1282" i="1" s="1"/>
  <c r="C1282" i="1"/>
  <c r="G1281" i="1"/>
  <c r="D1281" i="1"/>
  <c r="H1281" i="1" s="1"/>
  <c r="C1281" i="1"/>
  <c r="G1280" i="1"/>
  <c r="D1280" i="1"/>
  <c r="H1280" i="1" s="1"/>
  <c r="C1280" i="1"/>
  <c r="D1279" i="1"/>
  <c r="H1279" i="1" s="1"/>
  <c r="C1279" i="1"/>
  <c r="G1278" i="1"/>
  <c r="D1278" i="1"/>
  <c r="H1278" i="1" s="1"/>
  <c r="C1278" i="1"/>
  <c r="G1277" i="1"/>
  <c r="D1277" i="1"/>
  <c r="H1277" i="1" s="1"/>
  <c r="C1277" i="1"/>
  <c r="G1276" i="1"/>
  <c r="D1276" i="1"/>
  <c r="H1276" i="1" s="1"/>
  <c r="C1276" i="1"/>
  <c r="D1275" i="1"/>
  <c r="H1275" i="1" s="1"/>
  <c r="C1275" i="1"/>
  <c r="G1274" i="1"/>
  <c r="D1274" i="1"/>
  <c r="H1274" i="1" s="1"/>
  <c r="C1274" i="1"/>
  <c r="G1273" i="1"/>
  <c r="D1273" i="1"/>
  <c r="H1273" i="1" s="1"/>
  <c r="C1273" i="1"/>
  <c r="G1272" i="1"/>
  <c r="D1272" i="1"/>
  <c r="H1272" i="1" s="1"/>
  <c r="C1272" i="1"/>
  <c r="D1271" i="1"/>
  <c r="H1271" i="1" s="1"/>
  <c r="C1271" i="1"/>
  <c r="G1270" i="1"/>
  <c r="D1270" i="1"/>
  <c r="C1270" i="1"/>
  <c r="G1269" i="1"/>
  <c r="D1269" i="1"/>
  <c r="H1269" i="1" s="1"/>
  <c r="C1269" i="1"/>
  <c r="G1268" i="1"/>
  <c r="D1268" i="1"/>
  <c r="H1268" i="1" s="1"/>
  <c r="C1268" i="1"/>
  <c r="D1267" i="1"/>
  <c r="H1267" i="1" s="1"/>
  <c r="C1267" i="1"/>
  <c r="D1266" i="1"/>
  <c r="H1266" i="1" s="1"/>
  <c r="C1266" i="1"/>
  <c r="D1265" i="1"/>
  <c r="H1265" i="1" s="1"/>
  <c r="C1265" i="1"/>
  <c r="D1264" i="1"/>
  <c r="C1264" i="1"/>
  <c r="G1264" i="1" s="1"/>
  <c r="D1263" i="1"/>
  <c r="H1263" i="1" s="1"/>
  <c r="C1263" i="1"/>
  <c r="G1262" i="1"/>
  <c r="D1262" i="1"/>
  <c r="H1262" i="1" s="1"/>
  <c r="C1262" i="1"/>
  <c r="G1261" i="1"/>
  <c r="D1261" i="1"/>
  <c r="H1261" i="1" s="1"/>
  <c r="C1261" i="1"/>
  <c r="G1260" i="1"/>
  <c r="D1260" i="1"/>
  <c r="H1260" i="1" s="1"/>
  <c r="C1260" i="1"/>
  <c r="D1259" i="1"/>
  <c r="H1259" i="1" s="1"/>
  <c r="C1259" i="1"/>
  <c r="G1258" i="1"/>
  <c r="D1258" i="1"/>
  <c r="H1258" i="1" s="1"/>
  <c r="C1258" i="1"/>
  <c r="G1257" i="1"/>
  <c r="D1257" i="1"/>
  <c r="H1257" i="1" s="1"/>
  <c r="C1257" i="1"/>
  <c r="G1256" i="1"/>
  <c r="D1256" i="1"/>
  <c r="H1256" i="1" s="1"/>
  <c r="C1256" i="1"/>
  <c r="D1255" i="1"/>
  <c r="H1255" i="1" s="1"/>
  <c r="C1255" i="1"/>
  <c r="G1254" i="1"/>
  <c r="D1254" i="1"/>
  <c r="H1254" i="1" s="1"/>
  <c r="C1254" i="1"/>
  <c r="G1253" i="1"/>
  <c r="D1253" i="1"/>
  <c r="H1253" i="1" s="1"/>
  <c r="C1253" i="1"/>
  <c r="G1252" i="1"/>
  <c r="D1252" i="1"/>
  <c r="H1252" i="1" s="1"/>
  <c r="C1252" i="1"/>
  <c r="D1251" i="1"/>
  <c r="H1251" i="1" s="1"/>
  <c r="C1251" i="1"/>
  <c r="G1250" i="1"/>
  <c r="D1250" i="1"/>
  <c r="H1250" i="1" s="1"/>
  <c r="C1250" i="1"/>
  <c r="G1249" i="1"/>
  <c r="D1249" i="1"/>
  <c r="H1249" i="1" s="1"/>
  <c r="C1249" i="1"/>
  <c r="G1248" i="1"/>
  <c r="D1248" i="1"/>
  <c r="H1248" i="1" s="1"/>
  <c r="C1248" i="1"/>
  <c r="D1247" i="1"/>
  <c r="H1247" i="1" s="1"/>
  <c r="C1247" i="1"/>
  <c r="G1246" i="1"/>
  <c r="D1246" i="1"/>
  <c r="H1246" i="1" s="1"/>
  <c r="C1246" i="1"/>
  <c r="D1245" i="1"/>
  <c r="C1245" i="1"/>
  <c r="G1245" i="1" s="1"/>
  <c r="D1244" i="1"/>
  <c r="H1244" i="1" s="1"/>
  <c r="C1244" i="1"/>
  <c r="D1243" i="1"/>
  <c r="H1243" i="1" s="1"/>
  <c r="C1243" i="1"/>
  <c r="G1242" i="1"/>
  <c r="D1242" i="1"/>
  <c r="H1242" i="1" s="1"/>
  <c r="C1242" i="1"/>
  <c r="D1241" i="1"/>
  <c r="G1241" i="1" s="1"/>
  <c r="C1241" i="1"/>
  <c r="D1240" i="1"/>
  <c r="H1240" i="1" s="1"/>
  <c r="C1240" i="1"/>
  <c r="G1240" i="1" s="1"/>
  <c r="D1239" i="1"/>
  <c r="H1239" i="1" s="1"/>
  <c r="C1239" i="1"/>
  <c r="G1238" i="1"/>
  <c r="D1238" i="1"/>
  <c r="H1238" i="1" s="1"/>
  <c r="C1238" i="1"/>
  <c r="G1237" i="1"/>
  <c r="D1237" i="1"/>
  <c r="H1237" i="1" s="1"/>
  <c r="C1237" i="1"/>
  <c r="D1236" i="1"/>
  <c r="C1236" i="1"/>
  <c r="G1236" i="1" s="1"/>
  <c r="D1235" i="1"/>
  <c r="G1234" i="1"/>
  <c r="D1234" i="1"/>
  <c r="H1234" i="1" s="1"/>
  <c r="C1234" i="1"/>
  <c r="D1233" i="1"/>
  <c r="C1233" i="1"/>
  <c r="G1233" i="1" s="1"/>
  <c r="D1232" i="1"/>
  <c r="H1232" i="1" s="1"/>
  <c r="C1232" i="1"/>
  <c r="G1231" i="1"/>
  <c r="D1231" i="1"/>
  <c r="H1231" i="1" s="1"/>
  <c r="C1231" i="1"/>
  <c r="D1230" i="1"/>
  <c r="H1230" i="1" s="1"/>
  <c r="C1230" i="1"/>
  <c r="D1229" i="1"/>
  <c r="C1229" i="1"/>
  <c r="D1228" i="1"/>
  <c r="C1228" i="1"/>
  <c r="C1227" i="1"/>
  <c r="G1226" i="1"/>
  <c r="D1226" i="1"/>
  <c r="H1226" i="1" s="1"/>
  <c r="C1226" i="1"/>
  <c r="G1225" i="1"/>
  <c r="D1225" i="1"/>
  <c r="H1225" i="1" s="1"/>
  <c r="C1225" i="1"/>
  <c r="D1224" i="1"/>
  <c r="C1224" i="1"/>
  <c r="C1223" i="1"/>
  <c r="D1221" i="1"/>
  <c r="C1221" i="1"/>
  <c r="D1220" i="1"/>
  <c r="H1220" i="1" s="1"/>
  <c r="C1220" i="1"/>
  <c r="C1219" i="1"/>
  <c r="D1218" i="1"/>
  <c r="H1218" i="1" s="1"/>
  <c r="C1218" i="1"/>
  <c r="D1217" i="1"/>
  <c r="C1217" i="1"/>
  <c r="C1216" i="1"/>
  <c r="D1213" i="1"/>
  <c r="C1213" i="1"/>
  <c r="G1213" i="1" s="1"/>
  <c r="G1212" i="1"/>
  <c r="D1212" i="1"/>
  <c r="H1212" i="1" s="1"/>
  <c r="C1212" i="1"/>
  <c r="D1211" i="1"/>
  <c r="H1211" i="1" s="1"/>
  <c r="C1211" i="1"/>
  <c r="G1210" i="1"/>
  <c r="D1210" i="1"/>
  <c r="H1210" i="1" s="1"/>
  <c r="C1210" i="1"/>
  <c r="G1209" i="1"/>
  <c r="D1209" i="1"/>
  <c r="H1209" i="1" s="1"/>
  <c r="C1209" i="1"/>
  <c r="G1208" i="1"/>
  <c r="D1208" i="1"/>
  <c r="H1208" i="1" s="1"/>
  <c r="C1208" i="1"/>
  <c r="D1207" i="1"/>
  <c r="H1207" i="1" s="1"/>
  <c r="C1207" i="1"/>
  <c r="G1206" i="1"/>
  <c r="D1206" i="1"/>
  <c r="H1206" i="1" s="1"/>
  <c r="C1206" i="1"/>
  <c r="G1205" i="1"/>
  <c r="D1205" i="1"/>
  <c r="H1205" i="1" s="1"/>
  <c r="C1205" i="1"/>
  <c r="G1204" i="1"/>
  <c r="D1204" i="1"/>
  <c r="H1204" i="1" s="1"/>
  <c r="C1204" i="1"/>
  <c r="D1203" i="1"/>
  <c r="H1203" i="1" s="1"/>
  <c r="C1203" i="1"/>
  <c r="G1202" i="1"/>
  <c r="D1202" i="1"/>
  <c r="H1202" i="1" s="1"/>
  <c r="C1202" i="1"/>
  <c r="G1201" i="1"/>
  <c r="D1201" i="1"/>
  <c r="H1201" i="1" s="1"/>
  <c r="C1201" i="1"/>
  <c r="G1200" i="1"/>
  <c r="D1200" i="1"/>
  <c r="H1200" i="1" s="1"/>
  <c r="C1200" i="1"/>
  <c r="D1199" i="1"/>
  <c r="H1199" i="1" s="1"/>
  <c r="C1199" i="1"/>
  <c r="G1198" i="1"/>
  <c r="D1198" i="1"/>
  <c r="H1198" i="1" s="1"/>
  <c r="C1198" i="1"/>
  <c r="G1197" i="1"/>
  <c r="D1197" i="1"/>
  <c r="H1197" i="1" s="1"/>
  <c r="C1197" i="1"/>
  <c r="G1196" i="1"/>
  <c r="D1196" i="1"/>
  <c r="H1196" i="1" s="1"/>
  <c r="C1196" i="1"/>
  <c r="D1195" i="1"/>
  <c r="H1195" i="1" s="1"/>
  <c r="C1195" i="1"/>
  <c r="G1194" i="1"/>
  <c r="D1194" i="1"/>
  <c r="H1194" i="1" s="1"/>
  <c r="C1194" i="1"/>
  <c r="G1193" i="1"/>
  <c r="D1193" i="1"/>
  <c r="H1193" i="1" s="1"/>
  <c r="C1193" i="1"/>
  <c r="G1192" i="1"/>
  <c r="D1192" i="1"/>
  <c r="H1192" i="1" s="1"/>
  <c r="C1192" i="1"/>
  <c r="D1191" i="1"/>
  <c r="C1191" i="1"/>
  <c r="G1190" i="1"/>
  <c r="D1190" i="1"/>
  <c r="H1190" i="1" s="1"/>
  <c r="C1190" i="1"/>
  <c r="G1189" i="1"/>
  <c r="D1189" i="1"/>
  <c r="H1189" i="1" s="1"/>
  <c r="C1189" i="1"/>
  <c r="G1188" i="1"/>
  <c r="D1188" i="1"/>
  <c r="H1188" i="1" s="1"/>
  <c r="C1188" i="1"/>
  <c r="D1187" i="1"/>
  <c r="H1187" i="1" s="1"/>
  <c r="C1187" i="1"/>
  <c r="G1186" i="1"/>
  <c r="D1186" i="1"/>
  <c r="H1186" i="1" s="1"/>
  <c r="C1186" i="1"/>
  <c r="G1185" i="1"/>
  <c r="D1185" i="1"/>
  <c r="H1185" i="1" s="1"/>
  <c r="C1185" i="1"/>
  <c r="D1184" i="1"/>
  <c r="D1183" i="1"/>
  <c r="C1183" i="1"/>
  <c r="G1182" i="1"/>
  <c r="D1182" i="1"/>
  <c r="H1182" i="1" s="1"/>
  <c r="C1182" i="1"/>
  <c r="G1181" i="1"/>
  <c r="D1181" i="1"/>
  <c r="H1181" i="1" s="1"/>
  <c r="C1181" i="1"/>
  <c r="G1180" i="1"/>
  <c r="D1180" i="1"/>
  <c r="H1180" i="1" s="1"/>
  <c r="C1180" i="1"/>
  <c r="D1179" i="1"/>
  <c r="H1179" i="1" s="1"/>
  <c r="C1179" i="1"/>
  <c r="G1178" i="1"/>
  <c r="D1178" i="1"/>
  <c r="H1178" i="1" s="1"/>
  <c r="C1178" i="1"/>
  <c r="G1177" i="1"/>
  <c r="D1177" i="1"/>
  <c r="H1177" i="1" s="1"/>
  <c r="C1177" i="1"/>
  <c r="G1176" i="1"/>
  <c r="D1176" i="1"/>
  <c r="H1176" i="1" s="1"/>
  <c r="C1176" i="1"/>
  <c r="D1175" i="1"/>
  <c r="H1175" i="1" s="1"/>
  <c r="C1175" i="1"/>
  <c r="G1174" i="1"/>
  <c r="D1174" i="1"/>
  <c r="H1174" i="1" s="1"/>
  <c r="C1174" i="1"/>
  <c r="G1173" i="1"/>
  <c r="D1173" i="1"/>
  <c r="H1173" i="1" s="1"/>
  <c r="C1173" i="1"/>
  <c r="G1172" i="1"/>
  <c r="D1172" i="1"/>
  <c r="H1172" i="1" s="1"/>
  <c r="C1172" i="1"/>
  <c r="D1171" i="1"/>
  <c r="H1171" i="1" s="1"/>
  <c r="C1171" i="1"/>
  <c r="G1170" i="1"/>
  <c r="D1170" i="1"/>
  <c r="H1170" i="1" s="1"/>
  <c r="C1170" i="1"/>
  <c r="G1169" i="1"/>
  <c r="D1169" i="1"/>
  <c r="H1169" i="1" s="1"/>
  <c r="C1169" i="1"/>
  <c r="G1168" i="1"/>
  <c r="D1168" i="1"/>
  <c r="H1168" i="1" s="1"/>
  <c r="C1168" i="1"/>
  <c r="D1167" i="1"/>
  <c r="D1166" i="1"/>
  <c r="H1166" i="1" s="1"/>
  <c r="C1166" i="1"/>
  <c r="D1165" i="1"/>
  <c r="H1165" i="1" s="1"/>
  <c r="C1165" i="1"/>
  <c r="D1164" i="1"/>
  <c r="H1164" i="1" s="1"/>
  <c r="C1164" i="1"/>
  <c r="G1163" i="1"/>
  <c r="D1163" i="1"/>
  <c r="H1163" i="1" s="1"/>
  <c r="C1163" i="1"/>
  <c r="G1162" i="1"/>
  <c r="D1162" i="1"/>
  <c r="H1162" i="1" s="1"/>
  <c r="C1162" i="1"/>
  <c r="G1161" i="1"/>
  <c r="D1161" i="1"/>
  <c r="H1161" i="1" s="1"/>
  <c r="C1161" i="1"/>
  <c r="D1160" i="1"/>
  <c r="C1160" i="1"/>
  <c r="D1159" i="1"/>
  <c r="H1159" i="1" s="1"/>
  <c r="C1159" i="1"/>
  <c r="G1159" i="1" s="1"/>
  <c r="G1158" i="1"/>
  <c r="D1158" i="1"/>
  <c r="H1158" i="1" s="1"/>
  <c r="C1158" i="1"/>
  <c r="G1157" i="1"/>
  <c r="D1157" i="1"/>
  <c r="C1157" i="1"/>
  <c r="D1156" i="1"/>
  <c r="H1156" i="1" s="1"/>
  <c r="C1156" i="1"/>
  <c r="D1155" i="1"/>
  <c r="C1155" i="1"/>
  <c r="G1155" i="1" s="1"/>
  <c r="D1154" i="1"/>
  <c r="C1154" i="1"/>
  <c r="G1154" i="1" s="1"/>
  <c r="G1151" i="1"/>
  <c r="D1151" i="1"/>
  <c r="H1151" i="1" s="1"/>
  <c r="C1151" i="1"/>
  <c r="D1150" i="1"/>
  <c r="H1150" i="1" s="1"/>
  <c r="C1150" i="1"/>
  <c r="G1149" i="1"/>
  <c r="D1149" i="1"/>
  <c r="H1149" i="1" s="1"/>
  <c r="C1149" i="1"/>
  <c r="G1148" i="1"/>
  <c r="D1148" i="1"/>
  <c r="H1148" i="1" s="1"/>
  <c r="C1148" i="1"/>
  <c r="G1147" i="1"/>
  <c r="D1147" i="1"/>
  <c r="H1147" i="1" s="1"/>
  <c r="C1147" i="1"/>
  <c r="D1146" i="1"/>
  <c r="H1146" i="1" s="1"/>
  <c r="C1146" i="1"/>
  <c r="G1145" i="1"/>
  <c r="D1145" i="1"/>
  <c r="H1145" i="1" s="1"/>
  <c r="C1145" i="1"/>
  <c r="G1144" i="1"/>
  <c r="D1144" i="1"/>
  <c r="H1144" i="1" s="1"/>
  <c r="C1144" i="1"/>
  <c r="G1143" i="1"/>
  <c r="D1143" i="1"/>
  <c r="H1143" i="1" s="1"/>
  <c r="C1143" i="1"/>
  <c r="D1142" i="1"/>
  <c r="H1142" i="1" s="1"/>
  <c r="C1142" i="1"/>
  <c r="G1141" i="1"/>
  <c r="D1141" i="1"/>
  <c r="H1141" i="1" s="1"/>
  <c r="C1141" i="1"/>
  <c r="G1140" i="1"/>
  <c r="D1140" i="1"/>
  <c r="H1140" i="1" s="1"/>
  <c r="C1140" i="1"/>
  <c r="G1139" i="1"/>
  <c r="D1139" i="1"/>
  <c r="H1139" i="1" s="1"/>
  <c r="C1139" i="1"/>
  <c r="D1138" i="1"/>
  <c r="H1138" i="1" s="1"/>
  <c r="C1138" i="1"/>
  <c r="D1137" i="1"/>
  <c r="H1137" i="1" s="1"/>
  <c r="C1137" i="1"/>
  <c r="G1136" i="1"/>
  <c r="D1136" i="1"/>
  <c r="H1136" i="1" s="1"/>
  <c r="C1136" i="1"/>
  <c r="G1135" i="1"/>
  <c r="D1135" i="1"/>
  <c r="H1135" i="1" s="1"/>
  <c r="C1135" i="1"/>
  <c r="D1134" i="1"/>
  <c r="H1134" i="1" s="1"/>
  <c r="C1134" i="1"/>
  <c r="G1133" i="1"/>
  <c r="D1133" i="1"/>
  <c r="H1133" i="1" s="1"/>
  <c r="C1133" i="1"/>
  <c r="G1132" i="1"/>
  <c r="D1132" i="1"/>
  <c r="H1132" i="1" s="1"/>
  <c r="C1132" i="1"/>
  <c r="G1131" i="1"/>
  <c r="D1131" i="1"/>
  <c r="H1131" i="1" s="1"/>
  <c r="C1131" i="1"/>
  <c r="D1130" i="1"/>
  <c r="H1130" i="1" s="1"/>
  <c r="C1130" i="1"/>
  <c r="G1129" i="1"/>
  <c r="D1129" i="1"/>
  <c r="H1129" i="1" s="1"/>
  <c r="C1129" i="1"/>
  <c r="G1128" i="1"/>
  <c r="D1128" i="1"/>
  <c r="H1128" i="1" s="1"/>
  <c r="C1128" i="1"/>
  <c r="G1127" i="1"/>
  <c r="D1127" i="1"/>
  <c r="H1127" i="1" s="1"/>
  <c r="C1127" i="1"/>
  <c r="D1126" i="1"/>
  <c r="H1126" i="1" s="1"/>
  <c r="C1126" i="1"/>
  <c r="G1125" i="1"/>
  <c r="D1125" i="1"/>
  <c r="H1125" i="1" s="1"/>
  <c r="C1125" i="1"/>
  <c r="C1124" i="1"/>
  <c r="G1123" i="1"/>
  <c r="D1123" i="1"/>
  <c r="H1123" i="1" s="1"/>
  <c r="C1123" i="1"/>
  <c r="D1122" i="1"/>
  <c r="H1122" i="1" s="1"/>
  <c r="C1122" i="1"/>
  <c r="G1121" i="1"/>
  <c r="D1121" i="1"/>
  <c r="H1121" i="1" s="1"/>
  <c r="C1121" i="1"/>
  <c r="G1120" i="1"/>
  <c r="D1120" i="1"/>
  <c r="H1120" i="1" s="1"/>
  <c r="C1120" i="1"/>
  <c r="D1119" i="1"/>
  <c r="G1119" i="1" s="1"/>
  <c r="C1119" i="1"/>
  <c r="D1118" i="1"/>
  <c r="H1118" i="1" s="1"/>
  <c r="C1118" i="1"/>
  <c r="G1117" i="1"/>
  <c r="D1117" i="1"/>
  <c r="H1117" i="1" s="1"/>
  <c r="C1117" i="1"/>
  <c r="G1116" i="1"/>
  <c r="D1116" i="1"/>
  <c r="H1116" i="1" s="1"/>
  <c r="C1116" i="1"/>
  <c r="G1115" i="1"/>
  <c r="D1115" i="1"/>
  <c r="H1115" i="1" s="1"/>
  <c r="C1115" i="1"/>
  <c r="D1114" i="1"/>
  <c r="H1114" i="1" s="1"/>
  <c r="C1114" i="1"/>
  <c r="D1113" i="1"/>
  <c r="G1111" i="1"/>
  <c r="D1111" i="1"/>
  <c r="H1111" i="1" s="1"/>
  <c r="C1111" i="1"/>
  <c r="D1110" i="1"/>
  <c r="H1110" i="1" s="1"/>
  <c r="C1110" i="1"/>
  <c r="G1109" i="1"/>
  <c r="D1109" i="1"/>
  <c r="H1109" i="1" s="1"/>
  <c r="C1109" i="1"/>
  <c r="G1108" i="1"/>
  <c r="D1108" i="1"/>
  <c r="H1108" i="1" s="1"/>
  <c r="C1108" i="1"/>
  <c r="G1107" i="1"/>
  <c r="D1107" i="1"/>
  <c r="H1107" i="1" s="1"/>
  <c r="C1107" i="1"/>
  <c r="D1106" i="1"/>
  <c r="H1106" i="1" s="1"/>
  <c r="C1106" i="1"/>
  <c r="G1105" i="1"/>
  <c r="D1105" i="1"/>
  <c r="H1105" i="1" s="1"/>
  <c r="C1105" i="1"/>
  <c r="G1104" i="1"/>
  <c r="D1104" i="1"/>
  <c r="H1104" i="1" s="1"/>
  <c r="C1104" i="1"/>
  <c r="G1103" i="1"/>
  <c r="D1103" i="1"/>
  <c r="H1103" i="1" s="1"/>
  <c r="C1103" i="1"/>
  <c r="D1102" i="1"/>
  <c r="H1102" i="1" s="1"/>
  <c r="C1102" i="1"/>
  <c r="G1101" i="1"/>
  <c r="D1101" i="1"/>
  <c r="H1101" i="1" s="1"/>
  <c r="C1101" i="1"/>
  <c r="G1100" i="1"/>
  <c r="D1100" i="1"/>
  <c r="H1100" i="1" s="1"/>
  <c r="C1100" i="1"/>
  <c r="G1099" i="1"/>
  <c r="D1099" i="1"/>
  <c r="H1099" i="1" s="1"/>
  <c r="C1099" i="1"/>
  <c r="D1098" i="1"/>
  <c r="H1098" i="1" s="1"/>
  <c r="C1098" i="1"/>
  <c r="G1097" i="1"/>
  <c r="D1097" i="1"/>
  <c r="H1097" i="1" s="1"/>
  <c r="C1097" i="1"/>
  <c r="D1096" i="1"/>
  <c r="D1095" i="1"/>
  <c r="H1095" i="1" s="1"/>
  <c r="C1095" i="1"/>
  <c r="G1094" i="1"/>
  <c r="D1094" i="1"/>
  <c r="H1094" i="1" s="1"/>
  <c r="C1094" i="1"/>
  <c r="G1093" i="1"/>
  <c r="D1093" i="1"/>
  <c r="H1093" i="1" s="1"/>
  <c r="C1093" i="1"/>
  <c r="G1092" i="1"/>
  <c r="D1092" i="1"/>
  <c r="H1092" i="1" s="1"/>
  <c r="C1092" i="1"/>
  <c r="D1091" i="1"/>
  <c r="H1091" i="1" s="1"/>
  <c r="C1091" i="1"/>
  <c r="G1090" i="1"/>
  <c r="D1090" i="1"/>
  <c r="H1090" i="1" s="1"/>
  <c r="C1090" i="1"/>
  <c r="G1089" i="1"/>
  <c r="D1089" i="1"/>
  <c r="H1089" i="1" s="1"/>
  <c r="C1089" i="1"/>
  <c r="G1088" i="1"/>
  <c r="D1088" i="1"/>
  <c r="H1088" i="1" s="1"/>
  <c r="C1088" i="1"/>
  <c r="D1087" i="1"/>
  <c r="H1087" i="1" s="1"/>
  <c r="C1087" i="1"/>
  <c r="G1086" i="1"/>
  <c r="D1086" i="1"/>
  <c r="H1086" i="1" s="1"/>
  <c r="C1086" i="1"/>
  <c r="G1085" i="1"/>
  <c r="D1085" i="1"/>
  <c r="H1085" i="1" s="1"/>
  <c r="C1085" i="1"/>
  <c r="G1084" i="1"/>
  <c r="D1084" i="1"/>
  <c r="H1084" i="1" s="1"/>
  <c r="C1084" i="1"/>
  <c r="D1083" i="1"/>
  <c r="H1083" i="1" s="1"/>
  <c r="C1083" i="1"/>
  <c r="G1082" i="1"/>
  <c r="D1082" i="1"/>
  <c r="H1082" i="1" s="1"/>
  <c r="C1082" i="1"/>
  <c r="G1081" i="1"/>
  <c r="D1081" i="1"/>
  <c r="H1081" i="1" s="1"/>
  <c r="C1081" i="1"/>
  <c r="G1080" i="1"/>
  <c r="D1080" i="1"/>
  <c r="H1080" i="1" s="1"/>
  <c r="C1080" i="1"/>
  <c r="D1079" i="1"/>
  <c r="H1079" i="1" s="1"/>
  <c r="C1079" i="1"/>
  <c r="G1078" i="1"/>
  <c r="D1078" i="1"/>
  <c r="H1078" i="1" s="1"/>
  <c r="C1078" i="1"/>
  <c r="G1077" i="1"/>
  <c r="D1077" i="1"/>
  <c r="H1077" i="1" s="1"/>
  <c r="C1077" i="1"/>
  <c r="G1076" i="1"/>
  <c r="D1076" i="1"/>
  <c r="H1076" i="1" s="1"/>
  <c r="C1076" i="1"/>
  <c r="D1075" i="1"/>
  <c r="H1075" i="1" s="1"/>
  <c r="C1075" i="1"/>
  <c r="G1074" i="1"/>
  <c r="D1074" i="1"/>
  <c r="H1074" i="1" s="1"/>
  <c r="C1074" i="1"/>
  <c r="G1073" i="1"/>
  <c r="D1073" i="1"/>
  <c r="H1073" i="1" s="1"/>
  <c r="C1073" i="1"/>
  <c r="G1072" i="1"/>
  <c r="D1072" i="1"/>
  <c r="H1072" i="1" s="1"/>
  <c r="C1072" i="1"/>
  <c r="D1071" i="1"/>
  <c r="H1071" i="1" s="1"/>
  <c r="C1071" i="1"/>
  <c r="G1070" i="1"/>
  <c r="D1070" i="1"/>
  <c r="H1070" i="1" s="1"/>
  <c r="C1070" i="1"/>
  <c r="G1069" i="1"/>
  <c r="D1069" i="1"/>
  <c r="H1069" i="1" s="1"/>
  <c r="C1069" i="1"/>
  <c r="G1068" i="1"/>
  <c r="D1068" i="1"/>
  <c r="H1068" i="1" s="1"/>
  <c r="C1068" i="1"/>
  <c r="D1067" i="1"/>
  <c r="H1067" i="1" s="1"/>
  <c r="C1067" i="1"/>
  <c r="G1066" i="1"/>
  <c r="D1066" i="1"/>
  <c r="H1066" i="1" s="1"/>
  <c r="C1066" i="1"/>
  <c r="C1065" i="1"/>
  <c r="D1064" i="1"/>
  <c r="H1064" i="1" s="1"/>
  <c r="C1064" i="1"/>
  <c r="D1063" i="1"/>
  <c r="C1063" i="1"/>
  <c r="D1062" i="1"/>
  <c r="H1062" i="1" s="1"/>
  <c r="C1062" i="1"/>
  <c r="G1061" i="1"/>
  <c r="D1061" i="1"/>
  <c r="H1061" i="1" s="1"/>
  <c r="C1061" i="1"/>
  <c r="D1060" i="1"/>
  <c r="C1060" i="1"/>
  <c r="D1059" i="1"/>
  <c r="H1059" i="1" s="1"/>
  <c r="C1059" i="1"/>
  <c r="G1058" i="1"/>
  <c r="D1058" i="1"/>
  <c r="H1058" i="1" s="1"/>
  <c r="C1058" i="1"/>
  <c r="G1057" i="1"/>
  <c r="D1057" i="1"/>
  <c r="H1057" i="1" s="1"/>
  <c r="C1057" i="1"/>
  <c r="D1055" i="1"/>
  <c r="H1055" i="1" s="1"/>
  <c r="C1055" i="1"/>
  <c r="D1054" i="1"/>
  <c r="C1054" i="1"/>
  <c r="G1054" i="1" s="1"/>
  <c r="G1053" i="1"/>
  <c r="D1053" i="1"/>
  <c r="H1053" i="1" s="1"/>
  <c r="C1053" i="1"/>
  <c r="G1052" i="1"/>
  <c r="D1052" i="1"/>
  <c r="H1052" i="1" s="1"/>
  <c r="C1052" i="1"/>
  <c r="D1051" i="1"/>
  <c r="H1051" i="1" s="1"/>
  <c r="C1051" i="1"/>
  <c r="G1050" i="1"/>
  <c r="D1050" i="1"/>
  <c r="C1050" i="1"/>
  <c r="G1049" i="1"/>
  <c r="D1049" i="1"/>
  <c r="H1049" i="1" s="1"/>
  <c r="C1049" i="1"/>
  <c r="D1048" i="1"/>
  <c r="C1048" i="1"/>
  <c r="D1047" i="1"/>
  <c r="C1047" i="1"/>
  <c r="G1045" i="1"/>
  <c r="D1045" i="1"/>
  <c r="H1045" i="1" s="1"/>
  <c r="C1045" i="1"/>
  <c r="D1044" i="1"/>
  <c r="H1044" i="1" s="1"/>
  <c r="C1044" i="1"/>
  <c r="G1043" i="1"/>
  <c r="D1043" i="1"/>
  <c r="H1043" i="1" s="1"/>
  <c r="C1043" i="1"/>
  <c r="G1042" i="1"/>
  <c r="D1042" i="1"/>
  <c r="H1042" i="1" s="1"/>
  <c r="C1042" i="1"/>
  <c r="G1041" i="1"/>
  <c r="D1041" i="1"/>
  <c r="H1041" i="1" s="1"/>
  <c r="C1041" i="1"/>
  <c r="D1040" i="1"/>
  <c r="H1040" i="1" s="1"/>
  <c r="C1040" i="1"/>
  <c r="G1039" i="1"/>
  <c r="D1039" i="1"/>
  <c r="H1039" i="1" s="1"/>
  <c r="C1039" i="1"/>
  <c r="G1038" i="1"/>
  <c r="D1038" i="1"/>
  <c r="H1038" i="1" s="1"/>
  <c r="C1038" i="1"/>
  <c r="G1037" i="1"/>
  <c r="D1037" i="1"/>
  <c r="H1037" i="1" s="1"/>
  <c r="C1037" i="1"/>
  <c r="D1036" i="1"/>
  <c r="H1036" i="1" s="1"/>
  <c r="C1036" i="1"/>
  <c r="D1035" i="1"/>
  <c r="H1035" i="1" s="1"/>
  <c r="C1035" i="1"/>
  <c r="C1034" i="1"/>
  <c r="D1033" i="1"/>
  <c r="G1033" i="1" s="1"/>
  <c r="C1033" i="1"/>
  <c r="D1032" i="1"/>
  <c r="H1032" i="1" s="1"/>
  <c r="C1032" i="1"/>
  <c r="G1031" i="1"/>
  <c r="D1031" i="1"/>
  <c r="H1031" i="1" s="1"/>
  <c r="C1031" i="1"/>
  <c r="D1030" i="1"/>
  <c r="G1030" i="1" s="1"/>
  <c r="C1030" i="1"/>
  <c r="G1029" i="1"/>
  <c r="D1029" i="1"/>
  <c r="H1029" i="1" s="1"/>
  <c r="C1029" i="1"/>
  <c r="D1028" i="1"/>
  <c r="H1028" i="1" s="1"/>
  <c r="C1028" i="1"/>
  <c r="G1027" i="1"/>
  <c r="D1027" i="1"/>
  <c r="H1027" i="1" s="1"/>
  <c r="C1027" i="1"/>
  <c r="G1026" i="1"/>
  <c r="D1026" i="1"/>
  <c r="H1026" i="1" s="1"/>
  <c r="C1026" i="1"/>
  <c r="D1025" i="1"/>
  <c r="G1025" i="1" s="1"/>
  <c r="C1025" i="1"/>
  <c r="H1025" i="1" s="1"/>
  <c r="H1024" i="1"/>
  <c r="G1024" i="1"/>
  <c r="D1024" i="1"/>
  <c r="C1024" i="1"/>
  <c r="G1023" i="1"/>
  <c r="D1023" i="1"/>
  <c r="C1023" i="1"/>
  <c r="H1023" i="1" s="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D1016" i="1"/>
  <c r="G1016" i="1" s="1"/>
  <c r="C1016" i="1"/>
  <c r="D1015" i="1"/>
  <c r="G1015" i="1" s="1"/>
  <c r="C1015" i="1"/>
  <c r="D1014" i="1"/>
  <c r="H1014" i="1" s="1"/>
  <c r="C1014" i="1"/>
  <c r="G1014" i="1" s="1"/>
  <c r="D1012" i="1"/>
  <c r="H1012" i="1" s="1"/>
  <c r="C1012" i="1"/>
  <c r="G1012" i="1" s="1"/>
  <c r="H1011" i="1"/>
  <c r="D1011" i="1"/>
  <c r="C1011" i="1"/>
  <c r="G1011" i="1" s="1"/>
  <c r="H1010" i="1"/>
  <c r="D1010" i="1"/>
  <c r="C1010" i="1"/>
  <c r="G1010" i="1" s="1"/>
  <c r="D1009" i="1"/>
  <c r="C1009" i="1"/>
  <c r="G1009" i="1" s="1"/>
  <c r="D1008" i="1"/>
  <c r="C1008" i="1"/>
  <c r="H1008" i="1" s="1"/>
  <c r="D1007" i="1"/>
  <c r="D1006" i="1"/>
  <c r="C1006" i="1"/>
  <c r="H1005" i="1"/>
  <c r="G1005" i="1"/>
  <c r="D1005" i="1"/>
  <c r="C1005" i="1"/>
  <c r="D1004" i="1"/>
  <c r="C1004" i="1"/>
  <c r="H1004" i="1" s="1"/>
  <c r="H1003" i="1"/>
  <c r="G1003" i="1"/>
  <c r="D1003" i="1"/>
  <c r="C1003" i="1"/>
  <c r="D1002" i="1"/>
  <c r="C1002" i="1"/>
  <c r="D1001" i="1"/>
  <c r="C1001" i="1"/>
  <c r="H1001" i="1" s="1"/>
  <c r="D1000" i="1"/>
  <c r="C1000" i="1"/>
  <c r="D999" i="1"/>
  <c r="C999" i="1"/>
  <c r="H999" i="1" s="1"/>
  <c r="G998" i="1"/>
  <c r="D998" i="1"/>
  <c r="C998" i="1"/>
  <c r="H998" i="1" s="1"/>
  <c r="H996" i="1"/>
  <c r="G996" i="1"/>
  <c r="D996" i="1"/>
  <c r="C996" i="1"/>
  <c r="H995" i="1"/>
  <c r="G995" i="1"/>
  <c r="D995" i="1"/>
  <c r="C995" i="1"/>
  <c r="H994" i="1"/>
  <c r="G994" i="1"/>
  <c r="D994" i="1"/>
  <c r="C994" i="1"/>
  <c r="D993" i="1"/>
  <c r="C993" i="1"/>
  <c r="D992" i="1"/>
  <c r="C992" i="1"/>
  <c r="H992" i="1" s="1"/>
  <c r="C991" i="1"/>
  <c r="H989" i="1"/>
  <c r="G989" i="1"/>
  <c r="D989" i="1"/>
  <c r="C989" i="1"/>
  <c r="D988" i="1"/>
  <c r="H988" i="1" s="1"/>
  <c r="C988" i="1"/>
  <c r="D987" i="1"/>
  <c r="G987" i="1" s="1"/>
  <c r="C987" i="1"/>
  <c r="D986" i="1"/>
  <c r="H986" i="1" s="1"/>
  <c r="C986"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G975" i="1"/>
  <c r="D975" i="1"/>
  <c r="H975" i="1" s="1"/>
  <c r="C975" i="1"/>
  <c r="G974" i="1"/>
  <c r="D974" i="1"/>
  <c r="H974" i="1" s="1"/>
  <c r="C974" i="1"/>
  <c r="G973" i="1"/>
  <c r="D973" i="1"/>
  <c r="H973" i="1" s="1"/>
  <c r="C973" i="1"/>
  <c r="G972" i="1"/>
  <c r="D972" i="1"/>
  <c r="H972" i="1" s="1"/>
  <c r="C972" i="1"/>
  <c r="G971" i="1"/>
  <c r="D971" i="1"/>
  <c r="H971" i="1" s="1"/>
  <c r="C971" i="1"/>
  <c r="G970" i="1"/>
  <c r="D970" i="1"/>
  <c r="H970" i="1" s="1"/>
  <c r="C970" i="1"/>
  <c r="G969" i="1"/>
  <c r="D969" i="1"/>
  <c r="H969" i="1" s="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D947" i="1"/>
  <c r="H947" i="1" s="1"/>
  <c r="C947" i="1"/>
  <c r="G946" i="1"/>
  <c r="D946" i="1"/>
  <c r="H946" i="1" s="1"/>
  <c r="C946" i="1"/>
  <c r="G945" i="1"/>
  <c r="D945" i="1"/>
  <c r="H945" i="1" s="1"/>
  <c r="C945" i="1"/>
  <c r="G944" i="1"/>
  <c r="D944" i="1"/>
  <c r="H944" i="1" s="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G896" i="1"/>
  <c r="D896" i="1"/>
  <c r="H896" i="1" s="1"/>
  <c r="C896" i="1"/>
  <c r="G895" i="1"/>
  <c r="D895" i="1"/>
  <c r="H895" i="1" s="1"/>
  <c r="C895" i="1"/>
  <c r="G894" i="1"/>
  <c r="D894" i="1"/>
  <c r="H894" i="1" s="1"/>
  <c r="C894" i="1"/>
  <c r="G893" i="1"/>
  <c r="D893" i="1"/>
  <c r="H893" i="1" s="1"/>
  <c r="C893" i="1"/>
  <c r="G892" i="1"/>
  <c r="D892" i="1"/>
  <c r="H892" i="1" s="1"/>
  <c r="C892" i="1"/>
  <c r="G891" i="1"/>
  <c r="D891" i="1"/>
  <c r="H891" i="1" s="1"/>
  <c r="C891" i="1"/>
  <c r="G890" i="1"/>
  <c r="D890" i="1"/>
  <c r="H890" i="1" s="1"/>
  <c r="C890" i="1"/>
  <c r="G889" i="1"/>
  <c r="D889" i="1"/>
  <c r="H889" i="1" s="1"/>
  <c r="C889" i="1"/>
  <c r="G888" i="1"/>
  <c r="D888" i="1"/>
  <c r="H888" i="1" s="1"/>
  <c r="C888" i="1"/>
  <c r="G887" i="1"/>
  <c r="D887" i="1"/>
  <c r="H887" i="1" s="1"/>
  <c r="C887" i="1"/>
  <c r="G886" i="1"/>
  <c r="D886" i="1"/>
  <c r="H886" i="1" s="1"/>
  <c r="C886" i="1"/>
  <c r="G885" i="1"/>
  <c r="D885" i="1"/>
  <c r="H885" i="1" s="1"/>
  <c r="C885" i="1"/>
  <c r="G884" i="1"/>
  <c r="D884" i="1"/>
  <c r="H884" i="1" s="1"/>
  <c r="C884" i="1"/>
  <c r="G883" i="1"/>
  <c r="D883" i="1"/>
  <c r="H883" i="1" s="1"/>
  <c r="C883" i="1"/>
  <c r="G882" i="1"/>
  <c r="D882" i="1"/>
  <c r="H882" i="1" s="1"/>
  <c r="C882" i="1"/>
  <c r="G881" i="1"/>
  <c r="D881" i="1"/>
  <c r="H881" i="1" s="1"/>
  <c r="C881" i="1"/>
  <c r="G880" i="1"/>
  <c r="D880" i="1"/>
  <c r="H880" i="1" s="1"/>
  <c r="C880" i="1"/>
  <c r="D879" i="1"/>
  <c r="C879" i="1"/>
  <c r="G879" i="1" s="1"/>
  <c r="G878" i="1"/>
  <c r="D878" i="1"/>
  <c r="H878" i="1" s="1"/>
  <c r="C878" i="1"/>
  <c r="G877" i="1"/>
  <c r="D877" i="1"/>
  <c r="H877" i="1" s="1"/>
  <c r="C877" i="1"/>
  <c r="G876" i="1"/>
  <c r="D876" i="1"/>
  <c r="H876" i="1" s="1"/>
  <c r="C876" i="1"/>
  <c r="G875" i="1"/>
  <c r="D875" i="1"/>
  <c r="H875" i="1" s="1"/>
  <c r="C875" i="1"/>
  <c r="G874" i="1"/>
  <c r="D874" i="1"/>
  <c r="H874" i="1" s="1"/>
  <c r="C874" i="1"/>
  <c r="G873" i="1"/>
  <c r="D873" i="1"/>
  <c r="H873" i="1" s="1"/>
  <c r="C873" i="1"/>
  <c r="G872" i="1"/>
  <c r="D872" i="1"/>
  <c r="H872" i="1" s="1"/>
  <c r="C872" i="1"/>
  <c r="G871" i="1"/>
  <c r="D871" i="1"/>
  <c r="H871" i="1" s="1"/>
  <c r="C871" i="1"/>
  <c r="G870" i="1"/>
  <c r="D870" i="1"/>
  <c r="H870" i="1" s="1"/>
  <c r="C870" i="1"/>
  <c r="G869" i="1"/>
  <c r="D869" i="1"/>
  <c r="H869" i="1" s="1"/>
  <c r="C869" i="1"/>
  <c r="G868" i="1"/>
  <c r="D868" i="1"/>
  <c r="H868" i="1" s="1"/>
  <c r="C868" i="1"/>
  <c r="G867" i="1"/>
  <c r="D867" i="1"/>
  <c r="H867" i="1" s="1"/>
  <c r="C867" i="1"/>
  <c r="G866" i="1"/>
  <c r="D866" i="1"/>
  <c r="H866" i="1" s="1"/>
  <c r="C866" i="1"/>
  <c r="G865" i="1"/>
  <c r="D865" i="1"/>
  <c r="H865" i="1" s="1"/>
  <c r="C865" i="1"/>
  <c r="G864" i="1"/>
  <c r="D864" i="1"/>
  <c r="H864" i="1" s="1"/>
  <c r="C864" i="1"/>
  <c r="G863" i="1"/>
  <c r="D863" i="1"/>
  <c r="H863" i="1" s="1"/>
  <c r="C863" i="1"/>
  <c r="G862" i="1"/>
  <c r="D862" i="1"/>
  <c r="H862" i="1" s="1"/>
  <c r="C862" i="1"/>
  <c r="G861" i="1"/>
  <c r="D861" i="1"/>
  <c r="H861" i="1" s="1"/>
  <c r="C861" i="1"/>
  <c r="G860" i="1"/>
  <c r="D860" i="1"/>
  <c r="H860" i="1" s="1"/>
  <c r="C860" i="1"/>
  <c r="G859" i="1"/>
  <c r="D859" i="1"/>
  <c r="H859" i="1" s="1"/>
  <c r="C859" i="1"/>
  <c r="G858" i="1"/>
  <c r="D858" i="1"/>
  <c r="H858" i="1" s="1"/>
  <c r="C858" i="1"/>
  <c r="G857" i="1"/>
  <c r="D857" i="1"/>
  <c r="H857" i="1" s="1"/>
  <c r="C857" i="1"/>
  <c r="G856" i="1"/>
  <c r="D856" i="1"/>
  <c r="H856" i="1" s="1"/>
  <c r="C856" i="1"/>
  <c r="G855" i="1"/>
  <c r="D855" i="1"/>
  <c r="H855" i="1" s="1"/>
  <c r="C855" i="1"/>
  <c r="G854" i="1"/>
  <c r="D854" i="1"/>
  <c r="H854" i="1" s="1"/>
  <c r="C854" i="1"/>
  <c r="G853" i="1"/>
  <c r="D853" i="1"/>
  <c r="H853" i="1" s="1"/>
  <c r="C853" i="1"/>
  <c r="G852" i="1"/>
  <c r="D852" i="1"/>
  <c r="H852" i="1" s="1"/>
  <c r="C852" i="1"/>
  <c r="G851" i="1"/>
  <c r="D851" i="1"/>
  <c r="H851" i="1" s="1"/>
  <c r="C851" i="1"/>
  <c r="G850" i="1"/>
  <c r="D850" i="1"/>
  <c r="H850" i="1" s="1"/>
  <c r="C850" i="1"/>
  <c r="G849" i="1"/>
  <c r="D849" i="1"/>
  <c r="H849" i="1" s="1"/>
  <c r="C849" i="1"/>
  <c r="G848" i="1"/>
  <c r="D848" i="1"/>
  <c r="H848" i="1" s="1"/>
  <c r="C848" i="1"/>
  <c r="G847" i="1"/>
  <c r="D847" i="1"/>
  <c r="H847" i="1" s="1"/>
  <c r="C847" i="1"/>
  <c r="G846" i="1"/>
  <c r="D846" i="1"/>
  <c r="H846" i="1" s="1"/>
  <c r="C846" i="1"/>
  <c r="G845" i="1"/>
  <c r="D845" i="1"/>
  <c r="H845" i="1" s="1"/>
  <c r="C845" i="1"/>
  <c r="G844" i="1"/>
  <c r="D844" i="1"/>
  <c r="H844" i="1" s="1"/>
  <c r="C844" i="1"/>
  <c r="G843" i="1"/>
  <c r="D843" i="1"/>
  <c r="H843" i="1" s="1"/>
  <c r="C843" i="1"/>
  <c r="G842" i="1"/>
  <c r="D842" i="1"/>
  <c r="H842" i="1" s="1"/>
  <c r="C842" i="1"/>
  <c r="G841" i="1"/>
  <c r="D841" i="1"/>
  <c r="H841" i="1" s="1"/>
  <c r="C841" i="1"/>
  <c r="G840" i="1"/>
  <c r="D840" i="1"/>
  <c r="H840" i="1" s="1"/>
  <c r="C840" i="1"/>
  <c r="G839" i="1"/>
  <c r="D839" i="1"/>
  <c r="H839" i="1" s="1"/>
  <c r="C839" i="1"/>
  <c r="G838" i="1"/>
  <c r="D838" i="1"/>
  <c r="H838" i="1" s="1"/>
  <c r="C838" i="1"/>
  <c r="G837" i="1"/>
  <c r="D837" i="1"/>
  <c r="H837" i="1" s="1"/>
  <c r="C837" i="1"/>
  <c r="G836" i="1"/>
  <c r="D836" i="1"/>
  <c r="H836" i="1" s="1"/>
  <c r="C836" i="1"/>
  <c r="G835" i="1"/>
  <c r="D835" i="1"/>
  <c r="H835" i="1" s="1"/>
  <c r="C835" i="1"/>
  <c r="G834" i="1"/>
  <c r="D834" i="1"/>
  <c r="H834" i="1" s="1"/>
  <c r="C834" i="1"/>
  <c r="G833" i="1"/>
  <c r="D833" i="1"/>
  <c r="H833" i="1" s="1"/>
  <c r="C833" i="1"/>
  <c r="G832" i="1"/>
  <c r="D832" i="1"/>
  <c r="H832" i="1" s="1"/>
  <c r="C832" i="1"/>
  <c r="G831" i="1"/>
  <c r="D831" i="1"/>
  <c r="H831" i="1" s="1"/>
  <c r="C831" i="1"/>
  <c r="G830" i="1"/>
  <c r="D830" i="1"/>
  <c r="H830" i="1" s="1"/>
  <c r="C830" i="1"/>
  <c r="G829" i="1"/>
  <c r="D829" i="1"/>
  <c r="H829" i="1" s="1"/>
  <c r="C829" i="1"/>
  <c r="G828" i="1"/>
  <c r="D828" i="1"/>
  <c r="H828" i="1" s="1"/>
  <c r="C828" i="1"/>
  <c r="G827" i="1"/>
  <c r="D827" i="1"/>
  <c r="H827" i="1" s="1"/>
  <c r="C827" i="1"/>
  <c r="G826" i="1"/>
  <c r="D826" i="1"/>
  <c r="H826" i="1" s="1"/>
  <c r="C826" i="1"/>
  <c r="G825" i="1"/>
  <c r="D825" i="1"/>
  <c r="H825" i="1" s="1"/>
  <c r="C825" i="1"/>
  <c r="G824" i="1"/>
  <c r="D824" i="1"/>
  <c r="H824" i="1" s="1"/>
  <c r="C824" i="1"/>
  <c r="G823" i="1"/>
  <c r="D823" i="1"/>
  <c r="H823" i="1" s="1"/>
  <c r="C823" i="1"/>
  <c r="G822" i="1"/>
  <c r="D822" i="1"/>
  <c r="H822" i="1" s="1"/>
  <c r="C822" i="1"/>
  <c r="G821" i="1"/>
  <c r="D821" i="1"/>
  <c r="H821" i="1" s="1"/>
  <c r="C821" i="1"/>
  <c r="G820" i="1"/>
  <c r="D820" i="1"/>
  <c r="H820" i="1" s="1"/>
  <c r="C820" i="1"/>
  <c r="G819" i="1"/>
  <c r="D819" i="1"/>
  <c r="H819" i="1" s="1"/>
  <c r="C819" i="1"/>
  <c r="G818" i="1"/>
  <c r="D818" i="1"/>
  <c r="H818" i="1" s="1"/>
  <c r="C818" i="1"/>
  <c r="G817" i="1"/>
  <c r="D817" i="1"/>
  <c r="H817" i="1" s="1"/>
  <c r="C817" i="1"/>
  <c r="G816" i="1"/>
  <c r="D816" i="1"/>
  <c r="H816" i="1" s="1"/>
  <c r="C816" i="1"/>
  <c r="G815" i="1"/>
  <c r="D815" i="1"/>
  <c r="H815" i="1" s="1"/>
  <c r="C815" i="1"/>
  <c r="G814" i="1"/>
  <c r="D814" i="1"/>
  <c r="H814" i="1" s="1"/>
  <c r="C814" i="1"/>
  <c r="G813" i="1"/>
  <c r="D813" i="1"/>
  <c r="H813" i="1" s="1"/>
  <c r="C813" i="1"/>
  <c r="G812" i="1"/>
  <c r="D812" i="1"/>
  <c r="H812" i="1" s="1"/>
  <c r="C812" i="1"/>
  <c r="G811" i="1"/>
  <c r="D811" i="1"/>
  <c r="H811" i="1" s="1"/>
  <c r="C811" i="1"/>
  <c r="G810" i="1"/>
  <c r="D810" i="1"/>
  <c r="H810" i="1" s="1"/>
  <c r="C810" i="1"/>
  <c r="G809" i="1"/>
  <c r="D809" i="1"/>
  <c r="H809" i="1" s="1"/>
  <c r="C809" i="1"/>
  <c r="G808" i="1"/>
  <c r="D808" i="1"/>
  <c r="H808" i="1" s="1"/>
  <c r="C808" i="1"/>
  <c r="G807" i="1"/>
  <c r="D807" i="1"/>
  <c r="H807" i="1" s="1"/>
  <c r="C807" i="1"/>
  <c r="G806" i="1"/>
  <c r="D806" i="1"/>
  <c r="H806" i="1" s="1"/>
  <c r="C806" i="1"/>
  <c r="G805" i="1"/>
  <c r="D805" i="1"/>
  <c r="H805" i="1" s="1"/>
  <c r="C805" i="1"/>
  <c r="G804" i="1"/>
  <c r="D804" i="1"/>
  <c r="H804" i="1" s="1"/>
  <c r="C804" i="1"/>
  <c r="G803" i="1"/>
  <c r="D803" i="1"/>
  <c r="H803" i="1" s="1"/>
  <c r="C803" i="1"/>
  <c r="G802" i="1"/>
  <c r="D802" i="1"/>
  <c r="H802" i="1" s="1"/>
  <c r="C802" i="1"/>
  <c r="G801" i="1"/>
  <c r="D801" i="1"/>
  <c r="H801" i="1" s="1"/>
  <c r="C801" i="1"/>
  <c r="G800" i="1"/>
  <c r="D800" i="1"/>
  <c r="H800" i="1" s="1"/>
  <c r="C800" i="1"/>
  <c r="G799" i="1"/>
  <c r="D799" i="1"/>
  <c r="H799" i="1" s="1"/>
  <c r="C799" i="1"/>
  <c r="G798" i="1"/>
  <c r="D798" i="1"/>
  <c r="H798" i="1" s="1"/>
  <c r="C798" i="1"/>
  <c r="G797" i="1"/>
  <c r="D797" i="1"/>
  <c r="H797" i="1" s="1"/>
  <c r="C797" i="1"/>
  <c r="G796" i="1"/>
  <c r="D796" i="1"/>
  <c r="H796" i="1" s="1"/>
  <c r="C796" i="1"/>
  <c r="G795" i="1"/>
  <c r="D795" i="1"/>
  <c r="H795" i="1" s="1"/>
  <c r="C795" i="1"/>
  <c r="G794" i="1"/>
  <c r="D794" i="1"/>
  <c r="H794" i="1" s="1"/>
  <c r="C794" i="1"/>
  <c r="G793" i="1"/>
  <c r="D793" i="1"/>
  <c r="H793" i="1" s="1"/>
  <c r="C793" i="1"/>
  <c r="G792" i="1"/>
  <c r="D792" i="1"/>
  <c r="H792" i="1" s="1"/>
  <c r="C792" i="1"/>
  <c r="G791" i="1"/>
  <c r="D791" i="1"/>
  <c r="H791" i="1" s="1"/>
  <c r="C791" i="1"/>
  <c r="G790" i="1"/>
  <c r="D790" i="1"/>
  <c r="H790" i="1" s="1"/>
  <c r="C790" i="1"/>
  <c r="G789" i="1"/>
  <c r="D789" i="1"/>
  <c r="H789" i="1" s="1"/>
  <c r="C789" i="1"/>
  <c r="G788" i="1"/>
  <c r="D788" i="1"/>
  <c r="H788" i="1" s="1"/>
  <c r="C788" i="1"/>
  <c r="G787" i="1"/>
  <c r="D787" i="1"/>
  <c r="H787" i="1" s="1"/>
  <c r="C787" i="1"/>
  <c r="G786" i="1"/>
  <c r="D786" i="1"/>
  <c r="H786" i="1" s="1"/>
  <c r="C786" i="1"/>
  <c r="G785" i="1"/>
  <c r="D785" i="1"/>
  <c r="H785" i="1" s="1"/>
  <c r="C785" i="1"/>
  <c r="G784" i="1"/>
  <c r="D784" i="1"/>
  <c r="H784" i="1" s="1"/>
  <c r="C784" i="1"/>
  <c r="G783" i="1"/>
  <c r="D783" i="1"/>
  <c r="H783" i="1" s="1"/>
  <c r="C783" i="1"/>
  <c r="G782" i="1"/>
  <c r="D782" i="1"/>
  <c r="H782" i="1" s="1"/>
  <c r="C782" i="1"/>
  <c r="G781" i="1"/>
  <c r="D781" i="1"/>
  <c r="H781" i="1" s="1"/>
  <c r="C781" i="1"/>
  <c r="G780" i="1"/>
  <c r="D780" i="1"/>
  <c r="H780" i="1" s="1"/>
  <c r="C780" i="1"/>
  <c r="G779" i="1"/>
  <c r="D779" i="1"/>
  <c r="H779" i="1" s="1"/>
  <c r="C779" i="1"/>
  <c r="G778" i="1"/>
  <c r="D778" i="1"/>
  <c r="H778" i="1" s="1"/>
  <c r="C778" i="1"/>
  <c r="G777" i="1"/>
  <c r="D777" i="1"/>
  <c r="H777" i="1" s="1"/>
  <c r="C777" i="1"/>
  <c r="G776" i="1"/>
  <c r="D776" i="1"/>
  <c r="H776" i="1" s="1"/>
  <c r="C776" i="1"/>
  <c r="G775" i="1"/>
  <c r="D775" i="1"/>
  <c r="H775" i="1" s="1"/>
  <c r="C775" i="1"/>
  <c r="G774" i="1"/>
  <c r="D774" i="1"/>
  <c r="H774" i="1" s="1"/>
  <c r="C774" i="1"/>
  <c r="G773" i="1"/>
  <c r="D773" i="1"/>
  <c r="H773" i="1" s="1"/>
  <c r="C773" i="1"/>
  <c r="G772" i="1"/>
  <c r="D772" i="1"/>
  <c r="H772" i="1" s="1"/>
  <c r="C772" i="1"/>
  <c r="G771" i="1"/>
  <c r="D771" i="1"/>
  <c r="H771" i="1" s="1"/>
  <c r="C771" i="1"/>
  <c r="G770" i="1"/>
  <c r="D770" i="1"/>
  <c r="H770" i="1" s="1"/>
  <c r="C770" i="1"/>
  <c r="G769" i="1"/>
  <c r="D769" i="1"/>
  <c r="H769" i="1" s="1"/>
  <c r="C769" i="1"/>
  <c r="G768" i="1"/>
  <c r="D768" i="1"/>
  <c r="H768" i="1" s="1"/>
  <c r="C768" i="1"/>
  <c r="G767" i="1"/>
  <c r="D767" i="1"/>
  <c r="H767" i="1" s="1"/>
  <c r="C767" i="1"/>
  <c r="G766" i="1"/>
  <c r="D766" i="1"/>
  <c r="H766" i="1" s="1"/>
  <c r="C766" i="1"/>
  <c r="G765" i="1"/>
  <c r="D765" i="1"/>
  <c r="H765" i="1" s="1"/>
  <c r="C765" i="1"/>
  <c r="G764" i="1"/>
  <c r="D764" i="1"/>
  <c r="H764" i="1" s="1"/>
  <c r="C764" i="1"/>
  <c r="G763" i="1"/>
  <c r="D763" i="1"/>
  <c r="H763" i="1" s="1"/>
  <c r="C763" i="1"/>
  <c r="G762" i="1"/>
  <c r="D762" i="1"/>
  <c r="H762" i="1" s="1"/>
  <c r="C762" i="1"/>
  <c r="G761" i="1"/>
  <c r="D761" i="1"/>
  <c r="H761" i="1" s="1"/>
  <c r="C761" i="1"/>
  <c r="G760" i="1"/>
  <c r="D760" i="1"/>
  <c r="H760" i="1" s="1"/>
  <c r="C760" i="1"/>
  <c r="G759" i="1"/>
  <c r="D759" i="1"/>
  <c r="H759" i="1" s="1"/>
  <c r="C759" i="1"/>
  <c r="G758" i="1"/>
  <c r="D758" i="1"/>
  <c r="H758" i="1" s="1"/>
  <c r="C758" i="1"/>
  <c r="G757" i="1"/>
  <c r="D757" i="1"/>
  <c r="H757" i="1" s="1"/>
  <c r="C757" i="1"/>
  <c r="G756" i="1"/>
  <c r="D756" i="1"/>
  <c r="H756" i="1" s="1"/>
  <c r="C756" i="1"/>
  <c r="G755" i="1"/>
  <c r="D755" i="1"/>
  <c r="H755" i="1" s="1"/>
  <c r="C755" i="1"/>
  <c r="G754" i="1"/>
  <c r="D754" i="1"/>
  <c r="H754" i="1" s="1"/>
  <c r="C754" i="1"/>
  <c r="G753" i="1"/>
  <c r="D753" i="1"/>
  <c r="H753" i="1" s="1"/>
  <c r="C753" i="1"/>
  <c r="G752" i="1"/>
  <c r="D752" i="1"/>
  <c r="H752" i="1" s="1"/>
  <c r="C752" i="1"/>
  <c r="G751" i="1"/>
  <c r="D751" i="1"/>
  <c r="H751" i="1" s="1"/>
  <c r="C751" i="1"/>
  <c r="G750" i="1"/>
  <c r="D750" i="1"/>
  <c r="H750" i="1" s="1"/>
  <c r="C750" i="1"/>
  <c r="G749" i="1"/>
  <c r="D749" i="1"/>
  <c r="H749" i="1" s="1"/>
  <c r="C749" i="1"/>
  <c r="G748" i="1"/>
  <c r="D748" i="1"/>
  <c r="H748" i="1" s="1"/>
  <c r="C748" i="1"/>
  <c r="G747" i="1"/>
  <c r="D747" i="1"/>
  <c r="H747" i="1" s="1"/>
  <c r="C747" i="1"/>
  <c r="G746" i="1"/>
  <c r="D746" i="1"/>
  <c r="H746" i="1" s="1"/>
  <c r="C746" i="1"/>
  <c r="G745" i="1"/>
  <c r="D745" i="1"/>
  <c r="H745" i="1" s="1"/>
  <c r="C745" i="1"/>
  <c r="G744" i="1"/>
  <c r="D744" i="1"/>
  <c r="H744" i="1" s="1"/>
  <c r="C744" i="1"/>
  <c r="G743" i="1"/>
  <c r="D743" i="1"/>
  <c r="H743" i="1" s="1"/>
  <c r="C743" i="1"/>
  <c r="G742" i="1"/>
  <c r="D742" i="1"/>
  <c r="H742" i="1" s="1"/>
  <c r="C742" i="1"/>
  <c r="G741" i="1"/>
  <c r="D741" i="1"/>
  <c r="H741" i="1" s="1"/>
  <c r="C741" i="1"/>
  <c r="G740" i="1"/>
  <c r="D740" i="1"/>
  <c r="H740" i="1" s="1"/>
  <c r="C740" i="1"/>
  <c r="G739" i="1"/>
  <c r="D739" i="1"/>
  <c r="H739" i="1" s="1"/>
  <c r="C739" i="1"/>
  <c r="G738" i="1"/>
  <c r="D738" i="1"/>
  <c r="H738" i="1" s="1"/>
  <c r="C738" i="1"/>
  <c r="G737" i="1"/>
  <c r="D737" i="1"/>
  <c r="H737" i="1" s="1"/>
  <c r="C737" i="1"/>
  <c r="G736" i="1"/>
  <c r="D736" i="1"/>
  <c r="H736" i="1" s="1"/>
  <c r="C736" i="1"/>
  <c r="D735" i="1"/>
  <c r="C735" i="1"/>
  <c r="G734" i="1"/>
  <c r="D734" i="1"/>
  <c r="H734" i="1" s="1"/>
  <c r="C734" i="1"/>
  <c r="G733" i="1"/>
  <c r="D733" i="1"/>
  <c r="H733" i="1" s="1"/>
  <c r="C733" i="1"/>
  <c r="G732" i="1"/>
  <c r="D732" i="1"/>
  <c r="H732" i="1" s="1"/>
  <c r="C732" i="1"/>
  <c r="G731" i="1"/>
  <c r="D731" i="1"/>
  <c r="H731" i="1" s="1"/>
  <c r="C731" i="1"/>
  <c r="G730" i="1"/>
  <c r="D730" i="1"/>
  <c r="H730" i="1" s="1"/>
  <c r="C730" i="1"/>
  <c r="G729" i="1"/>
  <c r="D729" i="1"/>
  <c r="H729" i="1" s="1"/>
  <c r="C729" i="1"/>
  <c r="G728" i="1"/>
  <c r="D728" i="1"/>
  <c r="H728" i="1" s="1"/>
  <c r="C728" i="1"/>
  <c r="G727" i="1"/>
  <c r="D727" i="1"/>
  <c r="H727" i="1" s="1"/>
  <c r="C727" i="1"/>
  <c r="G726" i="1"/>
  <c r="D726" i="1"/>
  <c r="H726" i="1" s="1"/>
  <c r="C726" i="1"/>
  <c r="G725" i="1"/>
  <c r="D725" i="1"/>
  <c r="H725" i="1" s="1"/>
  <c r="C725" i="1"/>
  <c r="G724" i="1"/>
  <c r="D724" i="1"/>
  <c r="H724" i="1" s="1"/>
  <c r="C724" i="1"/>
  <c r="G723" i="1"/>
  <c r="D723" i="1"/>
  <c r="H723" i="1" s="1"/>
  <c r="C723" i="1"/>
  <c r="G722" i="1"/>
  <c r="D722" i="1"/>
  <c r="H722" i="1" s="1"/>
  <c r="C722" i="1"/>
  <c r="G721" i="1"/>
  <c r="D721" i="1"/>
  <c r="H721" i="1" s="1"/>
  <c r="C721" i="1"/>
  <c r="G720" i="1"/>
  <c r="D720" i="1"/>
  <c r="H720" i="1" s="1"/>
  <c r="C720" i="1"/>
  <c r="D719" i="1"/>
  <c r="C719" i="1"/>
  <c r="G719" i="1" s="1"/>
  <c r="G718" i="1"/>
  <c r="D718" i="1"/>
  <c r="H718" i="1" s="1"/>
  <c r="C718" i="1"/>
  <c r="G717" i="1"/>
  <c r="D717" i="1"/>
  <c r="H717" i="1" s="1"/>
  <c r="C717" i="1"/>
  <c r="G716" i="1"/>
  <c r="D716" i="1"/>
  <c r="H716" i="1" s="1"/>
  <c r="C716" i="1"/>
  <c r="D715" i="1"/>
  <c r="C715" i="1"/>
  <c r="G715" i="1" s="1"/>
  <c r="D714" i="1"/>
  <c r="C714" i="1"/>
  <c r="D713" i="1"/>
  <c r="C713" i="1"/>
  <c r="G712" i="1"/>
  <c r="D712" i="1"/>
  <c r="H712" i="1" s="1"/>
  <c r="C712" i="1"/>
  <c r="D711" i="1"/>
  <c r="H711" i="1" s="1"/>
  <c r="C711" i="1"/>
  <c r="G711" i="1" s="1"/>
  <c r="D710" i="1"/>
  <c r="C710" i="1"/>
  <c r="G710" i="1" s="1"/>
  <c r="D709" i="1"/>
  <c r="C709" i="1"/>
  <c r="G709" i="1" s="1"/>
  <c r="G708" i="1"/>
  <c r="D708" i="1"/>
  <c r="H708" i="1" s="1"/>
  <c r="C708" i="1"/>
  <c r="G707" i="1"/>
  <c r="D707" i="1"/>
  <c r="H707" i="1" s="1"/>
  <c r="C707" i="1"/>
  <c r="G706" i="1"/>
  <c r="D706" i="1"/>
  <c r="H706" i="1" s="1"/>
  <c r="C706" i="1"/>
  <c r="G705" i="1"/>
  <c r="D705" i="1"/>
  <c r="H705" i="1" s="1"/>
  <c r="C705" i="1"/>
  <c r="G704" i="1"/>
  <c r="D704" i="1"/>
  <c r="H704" i="1" s="1"/>
  <c r="C704" i="1"/>
  <c r="G703" i="1"/>
  <c r="D703" i="1"/>
  <c r="H703" i="1" s="1"/>
  <c r="C703" i="1"/>
  <c r="G702" i="1"/>
  <c r="D702" i="1"/>
  <c r="H702" i="1" s="1"/>
  <c r="C702" i="1"/>
  <c r="G701" i="1"/>
  <c r="D701" i="1"/>
  <c r="H701" i="1" s="1"/>
  <c r="C701" i="1"/>
  <c r="G700" i="1"/>
  <c r="D700" i="1"/>
  <c r="H700" i="1" s="1"/>
  <c r="C700" i="1"/>
  <c r="G699" i="1"/>
  <c r="D699" i="1"/>
  <c r="H699" i="1" s="1"/>
  <c r="C699" i="1"/>
  <c r="G698" i="1"/>
  <c r="D698" i="1"/>
  <c r="H698" i="1" s="1"/>
  <c r="C698" i="1"/>
  <c r="G697" i="1"/>
  <c r="D697" i="1"/>
  <c r="H697" i="1" s="1"/>
  <c r="C697" i="1"/>
  <c r="G696" i="1"/>
  <c r="D696" i="1"/>
  <c r="H696" i="1" s="1"/>
  <c r="C696" i="1"/>
  <c r="G695" i="1"/>
  <c r="D695" i="1"/>
  <c r="H695" i="1" s="1"/>
  <c r="C695" i="1"/>
  <c r="G694" i="1"/>
  <c r="D694" i="1"/>
  <c r="H694" i="1" s="1"/>
  <c r="C694" i="1"/>
  <c r="G693" i="1"/>
  <c r="D693" i="1"/>
  <c r="H693" i="1" s="1"/>
  <c r="C693" i="1"/>
  <c r="G692" i="1"/>
  <c r="D692" i="1"/>
  <c r="H692" i="1" s="1"/>
  <c r="C692" i="1"/>
  <c r="G691" i="1"/>
  <c r="D691" i="1"/>
  <c r="H691" i="1" s="1"/>
  <c r="C691" i="1"/>
  <c r="G690" i="1"/>
  <c r="D690" i="1"/>
  <c r="H690" i="1" s="1"/>
  <c r="C690" i="1"/>
  <c r="G689" i="1"/>
  <c r="D689" i="1"/>
  <c r="H689" i="1" s="1"/>
  <c r="C689" i="1"/>
  <c r="G688" i="1"/>
  <c r="D688" i="1"/>
  <c r="H688" i="1" s="1"/>
  <c r="C688" i="1"/>
  <c r="G687" i="1"/>
  <c r="D687" i="1"/>
  <c r="H687" i="1" s="1"/>
  <c r="C687" i="1"/>
  <c r="G686" i="1"/>
  <c r="D686" i="1"/>
  <c r="H686" i="1" s="1"/>
  <c r="C686" i="1"/>
  <c r="G685" i="1"/>
  <c r="D685" i="1"/>
  <c r="H685" i="1" s="1"/>
  <c r="C685" i="1"/>
  <c r="G684" i="1"/>
  <c r="D684" i="1"/>
  <c r="H684" i="1" s="1"/>
  <c r="C684" i="1"/>
  <c r="G683" i="1"/>
  <c r="D683" i="1"/>
  <c r="H683" i="1" s="1"/>
  <c r="C683" i="1"/>
  <c r="G682" i="1"/>
  <c r="D682" i="1"/>
  <c r="H682" i="1" s="1"/>
  <c r="C682" i="1"/>
  <c r="G681" i="1"/>
  <c r="D681" i="1"/>
  <c r="H681" i="1" s="1"/>
  <c r="C681" i="1"/>
  <c r="G680" i="1"/>
  <c r="D680" i="1"/>
  <c r="H680" i="1" s="1"/>
  <c r="C680" i="1"/>
  <c r="G679" i="1"/>
  <c r="D679" i="1"/>
  <c r="H679" i="1" s="1"/>
  <c r="C679" i="1"/>
  <c r="G678" i="1"/>
  <c r="D678" i="1"/>
  <c r="H678" i="1" s="1"/>
  <c r="C678" i="1"/>
  <c r="G677" i="1"/>
  <c r="D677" i="1"/>
  <c r="H677" i="1" s="1"/>
  <c r="C677" i="1"/>
  <c r="G676" i="1"/>
  <c r="D676" i="1"/>
  <c r="H676" i="1" s="1"/>
  <c r="C676" i="1"/>
  <c r="G675" i="1"/>
  <c r="D675" i="1"/>
  <c r="H675" i="1" s="1"/>
  <c r="C675" i="1"/>
  <c r="G674" i="1"/>
  <c r="D674" i="1"/>
  <c r="H674" i="1" s="1"/>
  <c r="C674" i="1"/>
  <c r="G673" i="1"/>
  <c r="D673" i="1"/>
  <c r="H673" i="1" s="1"/>
  <c r="C673" i="1"/>
  <c r="G672" i="1"/>
  <c r="D672" i="1"/>
  <c r="H672" i="1" s="1"/>
  <c r="C672" i="1"/>
  <c r="G671" i="1"/>
  <c r="D671" i="1"/>
  <c r="H671" i="1" s="1"/>
  <c r="C671" i="1"/>
  <c r="G670" i="1"/>
  <c r="D670" i="1"/>
  <c r="H670" i="1" s="1"/>
  <c r="C670" i="1"/>
  <c r="G669" i="1"/>
  <c r="D669" i="1"/>
  <c r="H669" i="1" s="1"/>
  <c r="C669" i="1"/>
  <c r="G668" i="1"/>
  <c r="D668" i="1"/>
  <c r="C668" i="1"/>
  <c r="G667" i="1"/>
  <c r="D667" i="1"/>
  <c r="H667" i="1" s="1"/>
  <c r="C667" i="1"/>
  <c r="G666" i="1"/>
  <c r="D666" i="1"/>
  <c r="H666" i="1" s="1"/>
  <c r="C666" i="1"/>
  <c r="G665" i="1"/>
  <c r="D665" i="1"/>
  <c r="H665" i="1" s="1"/>
  <c r="C665" i="1"/>
  <c r="G664" i="1"/>
  <c r="D664" i="1"/>
  <c r="H664" i="1" s="1"/>
  <c r="C664" i="1"/>
  <c r="G663" i="1"/>
  <c r="D663" i="1"/>
  <c r="H663" i="1" s="1"/>
  <c r="C663" i="1"/>
  <c r="G662" i="1"/>
  <c r="D662" i="1"/>
  <c r="H662" i="1" s="1"/>
  <c r="C662" i="1"/>
  <c r="G661" i="1"/>
  <c r="D661" i="1"/>
  <c r="H661" i="1" s="1"/>
  <c r="C661" i="1"/>
  <c r="G660" i="1"/>
  <c r="D660" i="1"/>
  <c r="H660" i="1" s="1"/>
  <c r="C660" i="1"/>
  <c r="G659" i="1"/>
  <c r="D659" i="1"/>
  <c r="H659" i="1" s="1"/>
  <c r="C659" i="1"/>
  <c r="G658" i="1"/>
  <c r="D658" i="1"/>
  <c r="H658" i="1" s="1"/>
  <c r="C658" i="1"/>
  <c r="G657" i="1"/>
  <c r="D657" i="1"/>
  <c r="H657" i="1" s="1"/>
  <c r="C657" i="1"/>
  <c r="G656" i="1"/>
  <c r="D656" i="1"/>
  <c r="H656" i="1" s="1"/>
  <c r="C656" i="1"/>
  <c r="G655" i="1"/>
  <c r="D655" i="1"/>
  <c r="H655" i="1" s="1"/>
  <c r="C655" i="1"/>
  <c r="D654" i="1"/>
  <c r="H654" i="1" s="1"/>
  <c r="C654" i="1"/>
  <c r="G653" i="1"/>
  <c r="D653" i="1"/>
  <c r="H653" i="1" s="1"/>
  <c r="C653" i="1"/>
  <c r="G652" i="1"/>
  <c r="D652" i="1"/>
  <c r="H652" i="1" s="1"/>
  <c r="C652" i="1"/>
  <c r="G651" i="1"/>
  <c r="D651" i="1"/>
  <c r="H651" i="1" s="1"/>
  <c r="C651" i="1"/>
  <c r="G650" i="1"/>
  <c r="D650" i="1"/>
  <c r="H650" i="1" s="1"/>
  <c r="C650" i="1"/>
  <c r="D649" i="1"/>
  <c r="C649" i="1"/>
  <c r="G648" i="1"/>
  <c r="D648" i="1"/>
  <c r="H648" i="1" s="1"/>
  <c r="C648" i="1"/>
  <c r="D647" i="1"/>
  <c r="H647" i="1" s="1"/>
  <c r="C647" i="1"/>
  <c r="G646" i="1"/>
  <c r="D646" i="1"/>
  <c r="H646" i="1" s="1"/>
  <c r="C646" i="1"/>
  <c r="D645" i="1"/>
  <c r="D644" i="1"/>
  <c r="H644" i="1" s="1"/>
  <c r="C644" i="1"/>
  <c r="G643" i="1"/>
  <c r="D643" i="1"/>
  <c r="H643" i="1" s="1"/>
  <c r="C643" i="1"/>
  <c r="D642" i="1"/>
  <c r="H642" i="1" s="1"/>
  <c r="C642" i="1"/>
  <c r="G642" i="1" s="1"/>
  <c r="G641" i="1"/>
  <c r="D641" i="1"/>
  <c r="H641" i="1" s="1"/>
  <c r="C641" i="1"/>
  <c r="H632" i="1"/>
  <c r="G632" i="1"/>
  <c r="D632" i="1"/>
  <c r="C632" i="1"/>
  <c r="H631" i="1"/>
  <c r="G631" i="1"/>
  <c r="D631" i="1"/>
  <c r="C631" i="1"/>
  <c r="D628" i="1"/>
  <c r="C628" i="1"/>
  <c r="D627" i="1"/>
  <c r="C627" i="1"/>
  <c r="D626" i="1"/>
  <c r="C626" i="1"/>
  <c r="D625" i="1"/>
  <c r="C625" i="1"/>
  <c r="D624" i="1"/>
  <c r="C624" i="1"/>
  <c r="D623" i="1"/>
  <c r="C623" i="1"/>
  <c r="D622" i="1"/>
  <c r="C622" i="1"/>
  <c r="D621" i="1"/>
  <c r="C621" i="1"/>
  <c r="D620" i="1"/>
  <c r="C620" i="1"/>
  <c r="D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D612" i="1"/>
  <c r="G612" i="1" s="1"/>
  <c r="C612" i="1"/>
  <c r="H611" i="1"/>
  <c r="D611" i="1"/>
  <c r="G611" i="1" s="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D600" i="1"/>
  <c r="G600" i="1" s="1"/>
  <c r="C600" i="1"/>
  <c r="D599" i="1"/>
  <c r="G599" i="1" s="1"/>
  <c r="C599" i="1"/>
  <c r="H598" i="1"/>
  <c r="D598" i="1"/>
  <c r="G598" i="1" s="1"/>
  <c r="C598" i="1"/>
  <c r="H597" i="1"/>
  <c r="D597" i="1"/>
  <c r="G597" i="1" s="1"/>
  <c r="C597" i="1"/>
  <c r="H596" i="1"/>
  <c r="D596" i="1"/>
  <c r="G596" i="1" s="1"/>
  <c r="C596" i="1"/>
  <c r="H595" i="1"/>
  <c r="D595" i="1"/>
  <c r="G595" i="1" s="1"/>
  <c r="C595" i="1"/>
  <c r="H594" i="1"/>
  <c r="D594" i="1"/>
  <c r="G594" i="1" s="1"/>
  <c r="C594" i="1"/>
  <c r="H593" i="1"/>
  <c r="D593" i="1"/>
  <c r="G593" i="1" s="1"/>
  <c r="C593" i="1"/>
  <c r="H592" i="1"/>
  <c r="D592" i="1"/>
  <c r="G592" i="1" s="1"/>
  <c r="C592" i="1"/>
  <c r="H591" i="1"/>
  <c r="D591" i="1"/>
  <c r="G591" i="1" s="1"/>
  <c r="C591" i="1"/>
  <c r="H590" i="1"/>
  <c r="D590" i="1"/>
  <c r="G590" i="1" s="1"/>
  <c r="C590" i="1"/>
  <c r="H589" i="1"/>
  <c r="D589" i="1"/>
  <c r="G589" i="1" s="1"/>
  <c r="C589" i="1"/>
  <c r="H588" i="1"/>
  <c r="D588" i="1"/>
  <c r="G588" i="1" s="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G560" i="1"/>
  <c r="D560" i="1"/>
  <c r="H560" i="1" s="1"/>
  <c r="C560" i="1"/>
  <c r="G559" i="1"/>
  <c r="D559" i="1"/>
  <c r="H559" i="1" s="1"/>
  <c r="C559" i="1"/>
  <c r="D558" i="1"/>
  <c r="H558" i="1" s="1"/>
  <c r="C558" i="1"/>
  <c r="G557" i="1"/>
  <c r="D557" i="1"/>
  <c r="H557" i="1" s="1"/>
  <c r="C557" i="1"/>
  <c r="G556" i="1"/>
  <c r="D556" i="1"/>
  <c r="H556" i="1" s="1"/>
  <c r="C556" i="1"/>
  <c r="G555" i="1"/>
  <c r="D555" i="1"/>
  <c r="H555" i="1" s="1"/>
  <c r="C555" i="1"/>
  <c r="D554" i="1"/>
  <c r="H554" i="1" s="1"/>
  <c r="C554" i="1"/>
  <c r="G553" i="1"/>
  <c r="D553" i="1"/>
  <c r="H553" i="1" s="1"/>
  <c r="C553" i="1"/>
  <c r="G552" i="1"/>
  <c r="D552" i="1"/>
  <c r="H552" i="1" s="1"/>
  <c r="C552" i="1"/>
  <c r="G551" i="1"/>
  <c r="D551" i="1"/>
  <c r="H551" i="1" s="1"/>
  <c r="C551" i="1"/>
  <c r="D550" i="1"/>
  <c r="H550" i="1" s="1"/>
  <c r="C550" i="1"/>
  <c r="G549" i="1"/>
  <c r="D549" i="1"/>
  <c r="H549" i="1" s="1"/>
  <c r="C549" i="1"/>
  <c r="G548" i="1"/>
  <c r="D548" i="1"/>
  <c r="H548" i="1" s="1"/>
  <c r="C548" i="1"/>
  <c r="G547" i="1"/>
  <c r="D547" i="1"/>
  <c r="H547" i="1" s="1"/>
  <c r="C547" i="1"/>
  <c r="D546" i="1"/>
  <c r="H546" i="1" s="1"/>
  <c r="C546" i="1"/>
  <c r="G545" i="1"/>
  <c r="D545" i="1"/>
  <c r="H545" i="1" s="1"/>
  <c r="C545" i="1"/>
  <c r="G544" i="1"/>
  <c r="D544" i="1"/>
  <c r="H544" i="1" s="1"/>
  <c r="C544" i="1"/>
  <c r="G543" i="1"/>
  <c r="D543" i="1"/>
  <c r="H543" i="1" s="1"/>
  <c r="C543" i="1"/>
  <c r="D542" i="1"/>
  <c r="H542" i="1" s="1"/>
  <c r="C542" i="1"/>
  <c r="G541" i="1"/>
  <c r="D541" i="1"/>
  <c r="H541" i="1" s="1"/>
  <c r="C541" i="1"/>
  <c r="G540" i="1"/>
  <c r="D540" i="1"/>
  <c r="H540" i="1" s="1"/>
  <c r="C540" i="1"/>
  <c r="G539" i="1"/>
  <c r="D539" i="1"/>
  <c r="H539" i="1" s="1"/>
  <c r="C539" i="1"/>
  <c r="D538" i="1"/>
  <c r="H538" i="1" s="1"/>
  <c r="C538" i="1"/>
  <c r="G537" i="1"/>
  <c r="D537" i="1"/>
  <c r="H537" i="1" s="1"/>
  <c r="C537" i="1"/>
  <c r="G536" i="1"/>
  <c r="D536" i="1"/>
  <c r="H536" i="1" s="1"/>
  <c r="C536" i="1"/>
  <c r="G535" i="1"/>
  <c r="D535" i="1"/>
  <c r="H535" i="1" s="1"/>
  <c r="C535" i="1"/>
  <c r="D534" i="1"/>
  <c r="H534" i="1" s="1"/>
  <c r="C534" i="1"/>
  <c r="G533" i="1"/>
  <c r="D533" i="1"/>
  <c r="H533" i="1" s="1"/>
  <c r="C533" i="1"/>
  <c r="G532" i="1"/>
  <c r="D532" i="1"/>
  <c r="H532" i="1" s="1"/>
  <c r="C532" i="1"/>
  <c r="G531" i="1"/>
  <c r="D531" i="1"/>
  <c r="H531" i="1" s="1"/>
  <c r="C531" i="1"/>
  <c r="D530" i="1"/>
  <c r="H530" i="1" s="1"/>
  <c r="C530" i="1"/>
  <c r="G529" i="1"/>
  <c r="D529" i="1"/>
  <c r="H529" i="1" s="1"/>
  <c r="C529" i="1"/>
  <c r="G528" i="1"/>
  <c r="D528" i="1"/>
  <c r="H528" i="1" s="1"/>
  <c r="C528" i="1"/>
  <c r="G527" i="1"/>
  <c r="D527" i="1"/>
  <c r="H527" i="1" s="1"/>
  <c r="C527" i="1"/>
  <c r="D526" i="1"/>
  <c r="H526" i="1" s="1"/>
  <c r="C526" i="1"/>
  <c r="G525" i="1"/>
  <c r="D525" i="1"/>
  <c r="H525" i="1" s="1"/>
  <c r="C525" i="1"/>
  <c r="G524" i="1"/>
  <c r="D524" i="1"/>
  <c r="H524" i="1" s="1"/>
  <c r="C524" i="1"/>
  <c r="D523" i="1"/>
  <c r="G521" i="1"/>
  <c r="D521" i="1"/>
  <c r="H521" i="1" s="1"/>
  <c r="C521" i="1"/>
  <c r="D520" i="1"/>
  <c r="H520" i="1" s="1"/>
  <c r="C520" i="1"/>
  <c r="G519" i="1"/>
  <c r="D519" i="1"/>
  <c r="H519" i="1" s="1"/>
  <c r="C519" i="1"/>
  <c r="G518" i="1"/>
  <c r="D518" i="1"/>
  <c r="H518" i="1" s="1"/>
  <c r="C518" i="1"/>
  <c r="G517" i="1"/>
  <c r="D517" i="1"/>
  <c r="H517" i="1" s="1"/>
  <c r="C517" i="1"/>
  <c r="D516" i="1"/>
  <c r="H516" i="1" s="1"/>
  <c r="C516" i="1"/>
  <c r="G515" i="1"/>
  <c r="D515" i="1"/>
  <c r="H515" i="1" s="1"/>
  <c r="C515" i="1"/>
  <c r="G514" i="1"/>
  <c r="D514" i="1"/>
  <c r="H514" i="1" s="1"/>
  <c r="C514" i="1"/>
  <c r="G513" i="1"/>
  <c r="D513" i="1"/>
  <c r="H513" i="1" s="1"/>
  <c r="C513" i="1"/>
  <c r="D512" i="1"/>
  <c r="H512" i="1" s="1"/>
  <c r="C512" i="1"/>
  <c r="G511" i="1"/>
  <c r="D511" i="1"/>
  <c r="H511" i="1" s="1"/>
  <c r="C511" i="1"/>
  <c r="G510" i="1"/>
  <c r="D510" i="1"/>
  <c r="H510" i="1" s="1"/>
  <c r="C510" i="1"/>
  <c r="D509" i="1"/>
  <c r="G508" i="1"/>
  <c r="D508" i="1"/>
  <c r="H508" i="1" s="1"/>
  <c r="C508" i="1"/>
  <c r="G507" i="1"/>
  <c r="D507" i="1"/>
  <c r="H507" i="1" s="1"/>
  <c r="C507" i="1"/>
  <c r="G506" i="1"/>
  <c r="D506" i="1"/>
  <c r="H506" i="1" s="1"/>
  <c r="C506" i="1"/>
  <c r="D505" i="1"/>
  <c r="H505" i="1" s="1"/>
  <c r="C505" i="1"/>
  <c r="G504" i="1"/>
  <c r="D504" i="1"/>
  <c r="H504" i="1" s="1"/>
  <c r="C504" i="1"/>
  <c r="G503" i="1"/>
  <c r="D503" i="1"/>
  <c r="H503" i="1" s="1"/>
  <c r="C503" i="1"/>
  <c r="G502" i="1"/>
  <c r="D502" i="1"/>
  <c r="H502" i="1" s="1"/>
  <c r="C502" i="1"/>
  <c r="D501" i="1"/>
  <c r="H501" i="1" s="1"/>
  <c r="C501" i="1"/>
  <c r="G500" i="1"/>
  <c r="D500" i="1"/>
  <c r="H500" i="1" s="1"/>
  <c r="C500" i="1"/>
  <c r="G499" i="1"/>
  <c r="D499" i="1"/>
  <c r="H499" i="1" s="1"/>
  <c r="C499" i="1"/>
  <c r="G498" i="1"/>
  <c r="D498" i="1"/>
  <c r="H498" i="1" s="1"/>
  <c r="C498" i="1"/>
  <c r="D497" i="1"/>
  <c r="H497" i="1" s="1"/>
  <c r="C497" i="1"/>
  <c r="G496" i="1"/>
  <c r="D496" i="1"/>
  <c r="H496" i="1" s="1"/>
  <c r="C496" i="1"/>
  <c r="G495" i="1"/>
  <c r="D495" i="1"/>
  <c r="H495" i="1" s="1"/>
  <c r="C495" i="1"/>
  <c r="G494" i="1"/>
  <c r="D494" i="1"/>
  <c r="H494" i="1" s="1"/>
  <c r="C494" i="1"/>
  <c r="D493" i="1"/>
  <c r="H493" i="1" s="1"/>
  <c r="C493" i="1"/>
  <c r="G492" i="1"/>
  <c r="D492" i="1"/>
  <c r="H492" i="1" s="1"/>
  <c r="C492" i="1"/>
  <c r="G491" i="1"/>
  <c r="D491" i="1"/>
  <c r="H491" i="1" s="1"/>
  <c r="C491" i="1"/>
  <c r="G490" i="1"/>
  <c r="D490" i="1"/>
  <c r="H490" i="1" s="1"/>
  <c r="C490" i="1"/>
  <c r="C489" i="1"/>
  <c r="G488" i="1"/>
  <c r="D488" i="1"/>
  <c r="H488" i="1" s="1"/>
  <c r="C488" i="1"/>
  <c r="G487" i="1"/>
  <c r="D487" i="1"/>
  <c r="H487" i="1" s="1"/>
  <c r="C487" i="1"/>
  <c r="G486" i="1"/>
  <c r="D486" i="1"/>
  <c r="H486" i="1" s="1"/>
  <c r="C486" i="1"/>
  <c r="D485" i="1"/>
  <c r="H485" i="1" s="1"/>
  <c r="C485" i="1"/>
  <c r="G484" i="1"/>
  <c r="D484" i="1"/>
  <c r="H484" i="1" s="1"/>
  <c r="C484" i="1"/>
  <c r="G483" i="1"/>
  <c r="D483" i="1"/>
  <c r="H483" i="1" s="1"/>
  <c r="C483" i="1"/>
  <c r="G482" i="1"/>
  <c r="D482" i="1"/>
  <c r="H482" i="1" s="1"/>
  <c r="C482" i="1"/>
  <c r="D481" i="1"/>
  <c r="H481" i="1" s="1"/>
  <c r="C481" i="1"/>
  <c r="G480" i="1"/>
  <c r="D480" i="1"/>
  <c r="H480" i="1" s="1"/>
  <c r="C480" i="1"/>
  <c r="G479" i="1"/>
  <c r="D479" i="1"/>
  <c r="H479" i="1" s="1"/>
  <c r="C479" i="1"/>
  <c r="G477" i="1"/>
  <c r="D477" i="1"/>
  <c r="H477" i="1" s="1"/>
  <c r="C477" i="1"/>
  <c r="G476" i="1"/>
  <c r="D476" i="1"/>
  <c r="H476" i="1" s="1"/>
  <c r="C476" i="1"/>
  <c r="D475" i="1"/>
  <c r="H475" i="1" s="1"/>
  <c r="C475" i="1"/>
  <c r="D474" i="1"/>
  <c r="H474" i="1" s="1"/>
  <c r="C474" i="1"/>
  <c r="G473" i="1"/>
  <c r="D473" i="1"/>
  <c r="H473" i="1" s="1"/>
  <c r="C473" i="1"/>
  <c r="G472" i="1"/>
  <c r="D472" i="1"/>
  <c r="H472" i="1" s="1"/>
  <c r="C472" i="1"/>
  <c r="D471" i="1"/>
  <c r="H471" i="1" s="1"/>
  <c r="C471" i="1"/>
  <c r="D470" i="1"/>
  <c r="H470" i="1" s="1"/>
  <c r="C470" i="1"/>
  <c r="G469" i="1"/>
  <c r="D469" i="1"/>
  <c r="H469" i="1" s="1"/>
  <c r="C469" i="1"/>
  <c r="G468" i="1"/>
  <c r="D468" i="1"/>
  <c r="H468" i="1" s="1"/>
  <c r="C468" i="1"/>
  <c r="D467" i="1"/>
  <c r="H467" i="1" s="1"/>
  <c r="C467" i="1"/>
  <c r="D466" i="1"/>
  <c r="H466" i="1" s="1"/>
  <c r="C466" i="1"/>
  <c r="G465" i="1"/>
  <c r="D465" i="1"/>
  <c r="H465" i="1" s="1"/>
  <c r="C465" i="1"/>
  <c r="G464" i="1"/>
  <c r="D464" i="1"/>
  <c r="H464" i="1" s="1"/>
  <c r="C464" i="1"/>
  <c r="D463" i="1"/>
  <c r="H463" i="1" s="1"/>
  <c r="C463" i="1"/>
  <c r="D462" i="1"/>
  <c r="H462" i="1" s="1"/>
  <c r="C462" i="1"/>
  <c r="G461" i="1"/>
  <c r="D461" i="1"/>
  <c r="H461" i="1" s="1"/>
  <c r="C461" i="1"/>
  <c r="G460" i="1"/>
  <c r="D460" i="1"/>
  <c r="H460" i="1" s="1"/>
  <c r="C460" i="1"/>
  <c r="D459" i="1"/>
  <c r="H459" i="1" s="1"/>
  <c r="C459" i="1"/>
  <c r="D458" i="1"/>
  <c r="H458" i="1" s="1"/>
  <c r="C458" i="1"/>
  <c r="G457" i="1"/>
  <c r="D457" i="1"/>
  <c r="H457" i="1" s="1"/>
  <c r="C457" i="1"/>
  <c r="G456" i="1"/>
  <c r="D456" i="1"/>
  <c r="H456" i="1" s="1"/>
  <c r="C456" i="1"/>
  <c r="D455" i="1"/>
  <c r="H455" i="1" s="1"/>
  <c r="C455" i="1"/>
  <c r="D454" i="1"/>
  <c r="H454" i="1" s="1"/>
  <c r="C454" i="1"/>
  <c r="D453" i="1"/>
  <c r="D452" i="1"/>
  <c r="H452" i="1" s="1"/>
  <c r="C452" i="1"/>
  <c r="D451" i="1"/>
  <c r="H451" i="1" s="1"/>
  <c r="C451" i="1"/>
  <c r="G450" i="1"/>
  <c r="D450" i="1"/>
  <c r="H450" i="1" s="1"/>
  <c r="C450" i="1"/>
  <c r="G449" i="1"/>
  <c r="D449" i="1"/>
  <c r="H449" i="1" s="1"/>
  <c r="C449" i="1"/>
  <c r="D448" i="1"/>
  <c r="H448" i="1" s="1"/>
  <c r="C448" i="1"/>
  <c r="D447" i="1"/>
  <c r="H447" i="1" s="1"/>
  <c r="C447" i="1"/>
  <c r="G446" i="1"/>
  <c r="D446" i="1"/>
  <c r="H446" i="1" s="1"/>
  <c r="C446" i="1"/>
  <c r="G445" i="1"/>
  <c r="D445" i="1"/>
  <c r="H445" i="1" s="1"/>
  <c r="C445" i="1"/>
  <c r="D444" i="1"/>
  <c r="H444" i="1" s="1"/>
  <c r="C444" i="1"/>
  <c r="D443" i="1"/>
  <c r="H443" i="1" s="1"/>
  <c r="C443" i="1"/>
  <c r="G442" i="1"/>
  <c r="D442" i="1"/>
  <c r="H442" i="1" s="1"/>
  <c r="C442" i="1"/>
  <c r="G441" i="1"/>
  <c r="D441" i="1"/>
  <c r="H441" i="1" s="1"/>
  <c r="C441" i="1"/>
  <c r="D440" i="1"/>
  <c r="H440" i="1" s="1"/>
  <c r="C440" i="1"/>
  <c r="D439" i="1"/>
  <c r="H439" i="1" s="1"/>
  <c r="C439" i="1"/>
  <c r="G438" i="1"/>
  <c r="D438" i="1"/>
  <c r="H438" i="1" s="1"/>
  <c r="C438" i="1"/>
  <c r="G437" i="1"/>
  <c r="D437" i="1"/>
  <c r="H437" i="1" s="1"/>
  <c r="C437" i="1"/>
  <c r="D436" i="1"/>
  <c r="H436" i="1" s="1"/>
  <c r="C436" i="1"/>
  <c r="D435" i="1"/>
  <c r="H435" i="1" s="1"/>
  <c r="C435" i="1"/>
  <c r="G434" i="1"/>
  <c r="D434" i="1"/>
  <c r="H434" i="1" s="1"/>
  <c r="C434" i="1"/>
  <c r="G433" i="1"/>
  <c r="D433" i="1"/>
  <c r="H433" i="1" s="1"/>
  <c r="C433" i="1"/>
  <c r="D432" i="1"/>
  <c r="H432" i="1" s="1"/>
  <c r="C432" i="1"/>
  <c r="D431" i="1"/>
  <c r="H431" i="1" s="1"/>
  <c r="C431" i="1"/>
  <c r="G430" i="1"/>
  <c r="D430" i="1"/>
  <c r="H430" i="1" s="1"/>
  <c r="C430" i="1"/>
  <c r="G429" i="1"/>
  <c r="D429" i="1"/>
  <c r="H429" i="1" s="1"/>
  <c r="C429" i="1"/>
  <c r="D428" i="1"/>
  <c r="H428" i="1" s="1"/>
  <c r="C428" i="1"/>
  <c r="D427" i="1"/>
  <c r="H427" i="1" s="1"/>
  <c r="C427" i="1"/>
  <c r="G426" i="1"/>
  <c r="D426" i="1"/>
  <c r="H426" i="1" s="1"/>
  <c r="C426" i="1"/>
  <c r="G425" i="1"/>
  <c r="D425" i="1"/>
  <c r="H425" i="1" s="1"/>
  <c r="C425" i="1"/>
  <c r="D424" i="1"/>
  <c r="H424" i="1" s="1"/>
  <c r="C424" i="1"/>
  <c r="D423" i="1"/>
  <c r="H423" i="1" s="1"/>
  <c r="C423" i="1"/>
  <c r="G422" i="1"/>
  <c r="D422" i="1"/>
  <c r="H422" i="1" s="1"/>
  <c r="C422" i="1"/>
  <c r="G421" i="1"/>
  <c r="D421" i="1"/>
  <c r="H421" i="1" s="1"/>
  <c r="C421" i="1"/>
  <c r="D420" i="1"/>
  <c r="H420" i="1" s="1"/>
  <c r="C420" i="1"/>
  <c r="D419" i="1"/>
  <c r="H419" i="1" s="1"/>
  <c r="C419" i="1"/>
  <c r="G418" i="1"/>
  <c r="D418" i="1"/>
  <c r="H418" i="1" s="1"/>
  <c r="C418" i="1"/>
  <c r="G417" i="1"/>
  <c r="D417" i="1"/>
  <c r="H417" i="1" s="1"/>
  <c r="C417" i="1"/>
  <c r="D416" i="1"/>
  <c r="H416" i="1" s="1"/>
  <c r="C416" i="1"/>
  <c r="D415" i="1"/>
  <c r="H415" i="1" s="1"/>
  <c r="C415" i="1"/>
  <c r="D413" i="1"/>
  <c r="H413" i="1" s="1"/>
  <c r="C413" i="1"/>
  <c r="D412" i="1"/>
  <c r="C412" i="1"/>
  <c r="D411" i="1"/>
  <c r="G406" i="1"/>
  <c r="D406" i="1"/>
  <c r="H406" i="1" s="1"/>
  <c r="C406" i="1"/>
  <c r="D405" i="1"/>
  <c r="C405" i="1"/>
  <c r="D404" i="1"/>
  <c r="H404" i="1" s="1"/>
  <c r="C404" i="1"/>
  <c r="G401" i="1"/>
  <c r="D401" i="1"/>
  <c r="H401" i="1" s="1"/>
  <c r="C401" i="1"/>
  <c r="G400" i="1"/>
  <c r="D400" i="1"/>
  <c r="H400" i="1" s="1"/>
  <c r="C400" i="1"/>
  <c r="D399" i="1"/>
  <c r="H399" i="1" s="1"/>
  <c r="C399" i="1"/>
  <c r="D398" i="1"/>
  <c r="H398" i="1" s="1"/>
  <c r="C398" i="1"/>
  <c r="D397" i="1"/>
  <c r="H397" i="1" s="1"/>
  <c r="C397" i="1"/>
  <c r="G396" i="1"/>
  <c r="D396" i="1"/>
  <c r="H396" i="1" s="1"/>
  <c r="C396" i="1"/>
  <c r="D395" i="1"/>
  <c r="H395" i="1" s="1"/>
  <c r="C395" i="1"/>
  <c r="D394" i="1"/>
  <c r="H394" i="1" s="1"/>
  <c r="C394" i="1"/>
  <c r="G393" i="1"/>
  <c r="D393" i="1"/>
  <c r="H393" i="1" s="1"/>
  <c r="C393" i="1"/>
  <c r="G392" i="1"/>
  <c r="D392" i="1"/>
  <c r="H392" i="1" s="1"/>
  <c r="C392" i="1"/>
  <c r="D391" i="1"/>
  <c r="H391" i="1" s="1"/>
  <c r="C391" i="1"/>
  <c r="D390" i="1"/>
  <c r="H390" i="1" s="1"/>
  <c r="C390" i="1"/>
  <c r="G389" i="1"/>
  <c r="D389" i="1"/>
  <c r="H389" i="1" s="1"/>
  <c r="C389" i="1"/>
  <c r="G388" i="1"/>
  <c r="D388" i="1"/>
  <c r="H388" i="1" s="1"/>
  <c r="C388" i="1"/>
  <c r="D387" i="1"/>
  <c r="H387" i="1" s="1"/>
  <c r="C387" i="1"/>
  <c r="C386" i="1"/>
  <c r="G385" i="1"/>
  <c r="D385" i="1"/>
  <c r="H385" i="1" s="1"/>
  <c r="C385" i="1"/>
  <c r="G384" i="1"/>
  <c r="D384" i="1"/>
  <c r="H384" i="1" s="1"/>
  <c r="C384" i="1"/>
  <c r="D383" i="1"/>
  <c r="H383" i="1" s="1"/>
  <c r="C383" i="1"/>
  <c r="D382" i="1"/>
  <c r="H382" i="1" s="1"/>
  <c r="C382" i="1"/>
  <c r="G381" i="1"/>
  <c r="D381" i="1"/>
  <c r="H381" i="1" s="1"/>
  <c r="C381" i="1"/>
  <c r="G380" i="1"/>
  <c r="D380" i="1"/>
  <c r="H380" i="1" s="1"/>
  <c r="C380" i="1"/>
  <c r="D379" i="1"/>
  <c r="C379" i="1"/>
  <c r="D378" i="1"/>
  <c r="C378" i="1"/>
  <c r="G377" i="1"/>
  <c r="D377" i="1"/>
  <c r="H377" i="1" s="1"/>
  <c r="C377" i="1"/>
  <c r="G376" i="1"/>
  <c r="D376" i="1"/>
  <c r="H376" i="1" s="1"/>
  <c r="C376" i="1"/>
  <c r="D375" i="1"/>
  <c r="H375" i="1" s="1"/>
  <c r="C375" i="1"/>
  <c r="D374" i="1"/>
  <c r="H374" i="1" s="1"/>
  <c r="C374" i="1"/>
  <c r="G373" i="1"/>
  <c r="D373" i="1"/>
  <c r="H373" i="1" s="1"/>
  <c r="C373" i="1"/>
  <c r="G372" i="1"/>
  <c r="D372" i="1"/>
  <c r="H372" i="1" s="1"/>
  <c r="C372" i="1"/>
  <c r="D371" i="1"/>
  <c r="H371" i="1" s="1"/>
  <c r="C371" i="1"/>
  <c r="D370" i="1"/>
  <c r="H370" i="1" s="1"/>
  <c r="C370" i="1"/>
  <c r="D369" i="1"/>
  <c r="C369" i="1"/>
  <c r="G369" i="1" s="1"/>
  <c r="D368" i="1"/>
  <c r="H368" i="1" s="1"/>
  <c r="C368" i="1"/>
  <c r="D367" i="1"/>
  <c r="C367" i="1"/>
  <c r="D366" i="1"/>
  <c r="C366" i="1"/>
  <c r="D365" i="1"/>
  <c r="H365" i="1" s="1"/>
  <c r="C365" i="1"/>
  <c r="D364" i="1"/>
  <c r="C364" i="1"/>
  <c r="D363" i="1"/>
  <c r="H363" i="1" s="1"/>
  <c r="C363" i="1"/>
  <c r="D362" i="1"/>
  <c r="H362" i="1" s="1"/>
  <c r="C362" i="1"/>
  <c r="G361" i="1"/>
  <c r="D361" i="1"/>
  <c r="H361" i="1" s="1"/>
  <c r="C361" i="1"/>
  <c r="G360" i="1"/>
  <c r="D360" i="1"/>
  <c r="H360" i="1" s="1"/>
  <c r="C360" i="1"/>
  <c r="D359" i="1"/>
  <c r="H359" i="1" s="1"/>
  <c r="C359" i="1"/>
  <c r="G357" i="1"/>
  <c r="D357" i="1"/>
  <c r="H357" i="1" s="1"/>
  <c r="C357" i="1"/>
  <c r="G356" i="1"/>
  <c r="D356" i="1"/>
  <c r="H356" i="1" s="1"/>
  <c r="C356" i="1"/>
  <c r="D355" i="1"/>
  <c r="H355" i="1" s="1"/>
  <c r="C355" i="1"/>
  <c r="D354" i="1"/>
  <c r="H354" i="1" s="1"/>
  <c r="C354" i="1"/>
  <c r="G353" i="1"/>
  <c r="D353" i="1"/>
  <c r="H353" i="1" s="1"/>
  <c r="C353" i="1"/>
  <c r="G352" i="1"/>
  <c r="D352" i="1"/>
  <c r="H352" i="1" s="1"/>
  <c r="C352" i="1"/>
  <c r="D351" i="1"/>
  <c r="H351" i="1" s="1"/>
  <c r="C351" i="1"/>
  <c r="D350" i="1"/>
  <c r="H350" i="1" s="1"/>
  <c r="C350" i="1"/>
  <c r="G349" i="1"/>
  <c r="D349" i="1"/>
  <c r="H349" i="1" s="1"/>
  <c r="C349" i="1"/>
  <c r="G348" i="1"/>
  <c r="D348" i="1"/>
  <c r="H348" i="1" s="1"/>
  <c r="C348" i="1"/>
  <c r="D347" i="1"/>
  <c r="H347" i="1" s="1"/>
  <c r="C347" i="1"/>
  <c r="D346" i="1"/>
  <c r="H346" i="1" s="1"/>
  <c r="C346" i="1"/>
  <c r="D344" i="1"/>
  <c r="H344" i="1" s="1"/>
  <c r="C344" i="1"/>
  <c r="D343" i="1"/>
  <c r="H343" i="1" s="1"/>
  <c r="C343" i="1"/>
  <c r="G342" i="1"/>
  <c r="D342" i="1"/>
  <c r="H342" i="1" s="1"/>
  <c r="C342" i="1"/>
  <c r="G341" i="1"/>
  <c r="D341" i="1"/>
  <c r="H341" i="1" s="1"/>
  <c r="C341" i="1"/>
  <c r="D340" i="1"/>
  <c r="H340" i="1" s="1"/>
  <c r="C340" i="1"/>
  <c r="D339" i="1"/>
  <c r="H339" i="1" s="1"/>
  <c r="C339" i="1"/>
  <c r="G338" i="1"/>
  <c r="D338" i="1"/>
  <c r="H338" i="1" s="1"/>
  <c r="C338" i="1"/>
  <c r="G337" i="1"/>
  <c r="D337" i="1"/>
  <c r="H337" i="1" s="1"/>
  <c r="C337" i="1"/>
  <c r="D336" i="1"/>
  <c r="H336" i="1" s="1"/>
  <c r="C336" i="1"/>
  <c r="D335" i="1"/>
  <c r="H335" i="1" s="1"/>
  <c r="C335" i="1"/>
  <c r="G334" i="1"/>
  <c r="D334" i="1"/>
  <c r="H334" i="1" s="1"/>
  <c r="C334" i="1"/>
  <c r="G333" i="1"/>
  <c r="D333" i="1"/>
  <c r="H333" i="1" s="1"/>
  <c r="C333" i="1"/>
  <c r="D332" i="1"/>
  <c r="H332" i="1" s="1"/>
  <c r="C332" i="1"/>
  <c r="D331" i="1"/>
  <c r="H331" i="1" s="1"/>
  <c r="C331" i="1"/>
  <c r="G330" i="1"/>
  <c r="D330" i="1"/>
  <c r="H330" i="1" s="1"/>
  <c r="C330" i="1"/>
  <c r="G329" i="1"/>
  <c r="D329" i="1"/>
  <c r="H329" i="1" s="1"/>
  <c r="C329" i="1"/>
  <c r="D328" i="1"/>
  <c r="H328" i="1" s="1"/>
  <c r="C328" i="1"/>
  <c r="D327" i="1"/>
  <c r="H327" i="1" s="1"/>
  <c r="C327" i="1"/>
  <c r="G326" i="1"/>
  <c r="D326" i="1"/>
  <c r="H326" i="1" s="1"/>
  <c r="C326" i="1"/>
  <c r="G325" i="1"/>
  <c r="D325" i="1"/>
  <c r="H325" i="1" s="1"/>
  <c r="C325" i="1"/>
  <c r="D324" i="1"/>
  <c r="H324" i="1" s="1"/>
  <c r="C324" i="1"/>
  <c r="D323" i="1"/>
  <c r="H323" i="1" s="1"/>
  <c r="C323" i="1"/>
  <c r="G322" i="1"/>
  <c r="D322" i="1"/>
  <c r="H322" i="1" s="1"/>
  <c r="C322" i="1"/>
  <c r="G321" i="1"/>
  <c r="D321" i="1"/>
  <c r="H321" i="1" s="1"/>
  <c r="C321" i="1"/>
  <c r="D320" i="1"/>
  <c r="H320" i="1" s="1"/>
  <c r="C320" i="1"/>
  <c r="D319" i="1"/>
  <c r="H319" i="1" s="1"/>
  <c r="C319" i="1"/>
  <c r="G318" i="1"/>
  <c r="D318" i="1"/>
  <c r="H318" i="1" s="1"/>
  <c r="C318" i="1"/>
  <c r="G317" i="1"/>
  <c r="D317" i="1"/>
  <c r="H317" i="1" s="1"/>
  <c r="C317" i="1"/>
  <c r="D316" i="1"/>
  <c r="H316" i="1" s="1"/>
  <c r="C316" i="1"/>
  <c r="D315" i="1"/>
  <c r="H315" i="1" s="1"/>
  <c r="C315" i="1"/>
  <c r="G314" i="1"/>
  <c r="D314" i="1"/>
  <c r="H314" i="1" s="1"/>
  <c r="C314" i="1"/>
  <c r="G313" i="1"/>
  <c r="D313" i="1"/>
  <c r="H313" i="1" s="1"/>
  <c r="C313" i="1"/>
  <c r="D312" i="1"/>
  <c r="H312" i="1" s="1"/>
  <c r="C312" i="1"/>
  <c r="D311" i="1"/>
  <c r="H311" i="1" s="1"/>
  <c r="C311" i="1"/>
  <c r="G310" i="1"/>
  <c r="D310" i="1"/>
  <c r="H310" i="1" s="1"/>
  <c r="C310" i="1"/>
  <c r="G309" i="1"/>
  <c r="D309" i="1"/>
  <c r="H309" i="1" s="1"/>
  <c r="C309" i="1"/>
  <c r="D308" i="1"/>
  <c r="H308" i="1" s="1"/>
  <c r="C308" i="1"/>
  <c r="D307" i="1"/>
  <c r="H307" i="1" s="1"/>
  <c r="C307" i="1"/>
  <c r="D305" i="1"/>
  <c r="H305" i="1" s="1"/>
  <c r="C305" i="1"/>
  <c r="D304" i="1"/>
  <c r="H304" i="1" s="1"/>
  <c r="C304" i="1"/>
  <c r="G303" i="1"/>
  <c r="D303" i="1"/>
  <c r="H303" i="1" s="1"/>
  <c r="C303" i="1"/>
  <c r="G302" i="1"/>
  <c r="D302" i="1"/>
  <c r="H302" i="1" s="1"/>
  <c r="C302" i="1"/>
  <c r="D301" i="1"/>
  <c r="H301" i="1" s="1"/>
  <c r="C301" i="1"/>
  <c r="D300" i="1"/>
  <c r="H300" i="1" s="1"/>
  <c r="C300" i="1"/>
  <c r="G299" i="1"/>
  <c r="D299" i="1"/>
  <c r="H299" i="1" s="1"/>
  <c r="C299" i="1"/>
  <c r="G298" i="1"/>
  <c r="D298" i="1"/>
  <c r="H298" i="1" s="1"/>
  <c r="C298" i="1"/>
  <c r="D297" i="1"/>
  <c r="H297" i="1" s="1"/>
  <c r="C297" i="1"/>
  <c r="D296" i="1"/>
  <c r="H296" i="1" s="1"/>
  <c r="C296" i="1"/>
  <c r="G295" i="1"/>
  <c r="D295" i="1"/>
  <c r="H295" i="1" s="1"/>
  <c r="C295" i="1"/>
  <c r="D294" i="1"/>
  <c r="G292" i="1"/>
  <c r="D292" i="1"/>
  <c r="H292" i="1" s="1"/>
  <c r="C292" i="1"/>
  <c r="D291" i="1"/>
  <c r="H291" i="1" s="1"/>
  <c r="C291" i="1"/>
  <c r="D290" i="1"/>
  <c r="H290" i="1" s="1"/>
  <c r="C290" i="1"/>
  <c r="G289" i="1"/>
  <c r="D289" i="1"/>
  <c r="H289" i="1" s="1"/>
  <c r="C289" i="1"/>
  <c r="D288" i="1"/>
  <c r="H288" i="1" s="1"/>
  <c r="C288" i="1"/>
  <c r="G284" i="1"/>
  <c r="D284" i="1"/>
  <c r="H284" i="1" s="1"/>
  <c r="C284" i="1"/>
  <c r="G283" i="1"/>
  <c r="D283" i="1"/>
  <c r="H283" i="1" s="1"/>
  <c r="C283" i="1"/>
  <c r="D282" i="1"/>
  <c r="H282" i="1" s="1"/>
  <c r="C282" i="1"/>
  <c r="D281" i="1"/>
  <c r="H281" i="1" s="1"/>
  <c r="C281" i="1"/>
  <c r="G280" i="1"/>
  <c r="D280" i="1"/>
  <c r="H280" i="1" s="1"/>
  <c r="C280" i="1"/>
  <c r="G279" i="1"/>
  <c r="D279" i="1"/>
  <c r="H279" i="1" s="1"/>
  <c r="C279" i="1"/>
  <c r="D278" i="1"/>
  <c r="H278" i="1" s="1"/>
  <c r="C278" i="1"/>
  <c r="D277" i="1"/>
  <c r="H277" i="1" s="1"/>
  <c r="C277" i="1"/>
  <c r="G276" i="1"/>
  <c r="D276" i="1"/>
  <c r="H276" i="1" s="1"/>
  <c r="C276" i="1"/>
  <c r="G275" i="1"/>
  <c r="D275" i="1"/>
  <c r="H275" i="1" s="1"/>
  <c r="C275" i="1"/>
  <c r="D274" i="1"/>
  <c r="H274" i="1" s="1"/>
  <c r="C274" i="1"/>
  <c r="D273" i="1"/>
  <c r="H273" i="1" s="1"/>
  <c r="C273" i="1"/>
  <c r="G272" i="1"/>
  <c r="D272" i="1"/>
  <c r="H272" i="1" s="1"/>
  <c r="C272" i="1"/>
  <c r="G271" i="1"/>
  <c r="D271" i="1"/>
  <c r="H271" i="1" s="1"/>
  <c r="C271" i="1"/>
  <c r="D270" i="1"/>
  <c r="H270" i="1" s="1"/>
  <c r="C270" i="1"/>
  <c r="D269" i="1"/>
  <c r="H269" i="1" s="1"/>
  <c r="C269" i="1"/>
  <c r="G268" i="1"/>
  <c r="D268" i="1"/>
  <c r="H268" i="1" s="1"/>
  <c r="C268" i="1"/>
  <c r="G267" i="1"/>
  <c r="D267" i="1"/>
  <c r="H267" i="1" s="1"/>
  <c r="C267" i="1"/>
  <c r="D266" i="1"/>
  <c r="H266" i="1" s="1"/>
  <c r="C266" i="1"/>
  <c r="D265" i="1"/>
  <c r="H265" i="1" s="1"/>
  <c r="C265" i="1"/>
  <c r="G264" i="1"/>
  <c r="D264" i="1"/>
  <c r="H264" i="1" s="1"/>
  <c r="C264" i="1"/>
  <c r="G263" i="1"/>
  <c r="D263" i="1"/>
  <c r="H263" i="1" s="1"/>
  <c r="C263" i="1"/>
  <c r="D262" i="1"/>
  <c r="H262" i="1" s="1"/>
  <c r="C262" i="1"/>
  <c r="D261" i="1"/>
  <c r="H261" i="1" s="1"/>
  <c r="C261" i="1"/>
  <c r="G260" i="1"/>
  <c r="D260" i="1"/>
  <c r="H260" i="1" s="1"/>
  <c r="C260" i="1"/>
  <c r="G259" i="1"/>
  <c r="D259" i="1"/>
  <c r="H259" i="1" s="1"/>
  <c r="C259" i="1"/>
  <c r="D258" i="1"/>
  <c r="H258" i="1" s="1"/>
  <c r="C258" i="1"/>
  <c r="D257" i="1"/>
  <c r="H257" i="1" s="1"/>
  <c r="C257" i="1"/>
  <c r="G256" i="1"/>
  <c r="D256" i="1"/>
  <c r="H256" i="1" s="1"/>
  <c r="C256" i="1"/>
  <c r="G255" i="1"/>
  <c r="D255" i="1"/>
  <c r="H255" i="1" s="1"/>
  <c r="C255" i="1"/>
  <c r="D254" i="1"/>
  <c r="H254" i="1" s="1"/>
  <c r="C254" i="1"/>
  <c r="D253" i="1"/>
  <c r="H253" i="1" s="1"/>
  <c r="C253" i="1"/>
  <c r="G252" i="1"/>
  <c r="D252" i="1"/>
  <c r="H252" i="1" s="1"/>
  <c r="C252" i="1"/>
  <c r="G251" i="1"/>
  <c r="D251" i="1"/>
  <c r="H251" i="1" s="1"/>
  <c r="C251" i="1"/>
  <c r="D250" i="1"/>
  <c r="H250" i="1" s="1"/>
  <c r="C250" i="1"/>
  <c r="D249" i="1"/>
  <c r="H249" i="1" s="1"/>
  <c r="C249" i="1"/>
  <c r="D248" i="1"/>
  <c r="G247" i="1"/>
  <c r="D247" i="1"/>
  <c r="H247" i="1" s="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D219" i="1"/>
  <c r="H219" i="1" s="1"/>
  <c r="C219" i="1"/>
  <c r="D218" i="1"/>
  <c r="H218" i="1" s="1"/>
  <c r="C218" i="1"/>
  <c r="G217" i="1"/>
  <c r="D217" i="1"/>
  <c r="H217" i="1" s="1"/>
  <c r="C217" i="1"/>
  <c r="G216" i="1"/>
  <c r="D216" i="1"/>
  <c r="H216" i="1" s="1"/>
  <c r="C216" i="1"/>
  <c r="D215" i="1"/>
  <c r="H215" i="1" s="1"/>
  <c r="C215" i="1"/>
  <c r="D214" i="1"/>
  <c r="H214" i="1" s="1"/>
  <c r="C214" i="1"/>
  <c r="G213" i="1"/>
  <c r="D213" i="1"/>
  <c r="H213" i="1" s="1"/>
  <c r="C213" i="1"/>
  <c r="G212" i="1"/>
  <c r="D212" i="1"/>
  <c r="H212" i="1" s="1"/>
  <c r="C212" i="1"/>
  <c r="D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C184" i="1"/>
  <c r="D183" i="1"/>
  <c r="C183" i="1"/>
  <c r="D182" i="1"/>
  <c r="C182" i="1"/>
  <c r="D181" i="1"/>
  <c r="C181" i="1"/>
  <c r="D180" i="1"/>
  <c r="C180" i="1"/>
  <c r="D179" i="1"/>
  <c r="C179" i="1"/>
  <c r="D178" i="1"/>
  <c r="C178" i="1"/>
  <c r="D177" i="1"/>
  <c r="C177" i="1"/>
  <c r="D176" i="1"/>
  <c r="C176" i="1"/>
  <c r="D175" i="1"/>
  <c r="C175" i="1"/>
  <c r="D174" i="1"/>
  <c r="C174"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C132" i="1"/>
  <c r="H132" i="1" s="1"/>
  <c r="D131" i="1"/>
  <c r="G131" i="1" s="1"/>
  <c r="C131" i="1"/>
  <c r="H131" i="1" s="1"/>
  <c r="C130" i="1"/>
  <c r="H128" i="1"/>
  <c r="G128" i="1"/>
  <c r="D128" i="1"/>
  <c r="C128" i="1"/>
  <c r="H127" i="1"/>
  <c r="G127" i="1"/>
  <c r="D127" i="1"/>
  <c r="C127" i="1"/>
  <c r="H126" i="1"/>
  <c r="G126" i="1"/>
  <c r="D126" i="1"/>
  <c r="C126" i="1"/>
  <c r="D125" i="1"/>
  <c r="H125" i="1" s="1"/>
  <c r="C125" i="1"/>
  <c r="D124" i="1"/>
  <c r="H124" i="1" s="1"/>
  <c r="C124" i="1"/>
  <c r="D123" i="1"/>
  <c r="G123" i="1" s="1"/>
  <c r="C123" i="1"/>
  <c r="H122" i="1"/>
  <c r="D122" i="1"/>
  <c r="C122" i="1"/>
  <c r="G122" i="1" s="1"/>
  <c r="D121" i="1"/>
  <c r="C121" i="1"/>
  <c r="G121" i="1" s="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C83" i="1"/>
  <c r="H83" i="1" s="1"/>
  <c r="H82" i="1"/>
  <c r="G82" i="1"/>
  <c r="D82" i="1"/>
  <c r="C82" i="1"/>
  <c r="D81" i="1"/>
  <c r="C81" i="1"/>
  <c r="H80" i="1"/>
  <c r="G80" i="1"/>
  <c r="D80" i="1"/>
  <c r="C80" i="1"/>
  <c r="D79" i="1"/>
  <c r="C79" i="1"/>
  <c r="H79" i="1" s="1"/>
  <c r="D77" i="1"/>
  <c r="H77" i="1" s="1"/>
  <c r="C77" i="1"/>
  <c r="G76" i="1"/>
  <c r="D76" i="1"/>
  <c r="H76" i="1" s="1"/>
  <c r="C76" i="1"/>
  <c r="D75" i="1"/>
  <c r="H75" i="1" s="1"/>
  <c r="C75" i="1"/>
  <c r="G74" i="1"/>
  <c r="D74" i="1"/>
  <c r="H74" i="1" s="1"/>
  <c r="C74" i="1"/>
  <c r="D73" i="1"/>
  <c r="H73" i="1" s="1"/>
  <c r="C73" i="1"/>
  <c r="D72" i="1"/>
  <c r="H72" i="1" s="1"/>
  <c r="C72" i="1"/>
  <c r="D71" i="1"/>
  <c r="H71" i="1" s="1"/>
  <c r="C71" i="1"/>
  <c r="D70" i="1"/>
  <c r="H70" i="1" s="1"/>
  <c r="C70" i="1"/>
  <c r="D69" i="1"/>
  <c r="H69" i="1" s="1"/>
  <c r="C69" i="1"/>
  <c r="G68" i="1"/>
  <c r="D68" i="1"/>
  <c r="H68" i="1" s="1"/>
  <c r="C68" i="1"/>
  <c r="D67" i="1"/>
  <c r="H67" i="1" s="1"/>
  <c r="C67" i="1"/>
  <c r="G66" i="1"/>
  <c r="D66" i="1"/>
  <c r="H66" i="1" s="1"/>
  <c r="C66" i="1"/>
  <c r="D65" i="1"/>
  <c r="C65" i="1"/>
  <c r="D64" i="1"/>
  <c r="H64" i="1" s="1"/>
  <c r="C64" i="1"/>
  <c r="D63" i="1"/>
  <c r="H63" i="1" s="1"/>
  <c r="C63" i="1"/>
  <c r="G62" i="1"/>
  <c r="D62" i="1"/>
  <c r="H62" i="1" s="1"/>
  <c r="C62" i="1"/>
  <c r="D61" i="1"/>
  <c r="H61" i="1" s="1"/>
  <c r="C61" i="1"/>
  <c r="G60" i="1"/>
  <c r="D60" i="1"/>
  <c r="H60" i="1" s="1"/>
  <c r="C60" i="1"/>
  <c r="D59" i="1"/>
  <c r="H59" i="1" s="1"/>
  <c r="C59" i="1"/>
  <c r="G58" i="1"/>
  <c r="D58" i="1"/>
  <c r="H58" i="1" s="1"/>
  <c r="C58" i="1"/>
  <c r="D57" i="1"/>
  <c r="H57" i="1" s="1"/>
  <c r="C57" i="1"/>
  <c r="G56" i="1"/>
  <c r="D56" i="1"/>
  <c r="H56" i="1" s="1"/>
  <c r="C56" i="1"/>
  <c r="D55" i="1"/>
  <c r="H55" i="1" s="1"/>
  <c r="C55" i="1"/>
  <c r="G54" i="1"/>
  <c r="D54" i="1"/>
  <c r="H54" i="1" s="1"/>
  <c r="C54" i="1"/>
  <c r="D53" i="1"/>
  <c r="H53" i="1" s="1"/>
  <c r="C53" i="1"/>
  <c r="G52" i="1"/>
  <c r="D52" i="1"/>
  <c r="H52" i="1" s="1"/>
  <c r="C52" i="1"/>
  <c r="D51" i="1"/>
  <c r="H51" i="1" s="1"/>
  <c r="C51" i="1"/>
  <c r="G50" i="1"/>
  <c r="D50" i="1"/>
  <c r="H50" i="1" s="1"/>
  <c r="C50" i="1"/>
  <c r="D49" i="1"/>
  <c r="H49" i="1" s="1"/>
  <c r="C49" i="1"/>
  <c r="G48" i="1"/>
  <c r="D48" i="1"/>
  <c r="H48" i="1" s="1"/>
  <c r="C48" i="1"/>
  <c r="D47" i="1"/>
  <c r="H47" i="1" s="1"/>
  <c r="C47" i="1"/>
  <c r="D45" i="1"/>
  <c r="C45" i="1"/>
  <c r="D44" i="1"/>
  <c r="C44" i="1"/>
  <c r="D43" i="1"/>
  <c r="C43" i="1"/>
  <c r="D42" i="1"/>
  <c r="C42" i="1"/>
  <c r="D41" i="1"/>
  <c r="C41" i="1"/>
  <c r="D40" i="1"/>
  <c r="C40" i="1"/>
  <c r="H39" i="1"/>
  <c r="D39" i="1"/>
  <c r="G39" i="1" s="1"/>
  <c r="C39" i="1"/>
  <c r="D38" i="1"/>
  <c r="G38" i="1" s="1"/>
  <c r="C38" i="1"/>
  <c r="H37" i="1"/>
  <c r="D37" i="1"/>
  <c r="G37" i="1" s="1"/>
  <c r="C37" i="1"/>
  <c r="D36" i="1"/>
  <c r="G36" i="1" s="1"/>
  <c r="C36" i="1"/>
  <c r="H35" i="1"/>
  <c r="D35" i="1"/>
  <c r="G35" i="1" s="1"/>
  <c r="C35" i="1"/>
  <c r="D34" i="1"/>
  <c r="G34" i="1" s="1"/>
  <c r="C34" i="1"/>
  <c r="H33" i="1"/>
  <c r="D33" i="1"/>
  <c r="G33" i="1" s="1"/>
  <c r="C33" i="1"/>
  <c r="D32" i="1"/>
  <c r="G32" i="1" s="1"/>
  <c r="C32" i="1"/>
  <c r="H31" i="1"/>
  <c r="D31" i="1"/>
  <c r="G31" i="1" s="1"/>
  <c r="C31" i="1"/>
  <c r="D30" i="1"/>
  <c r="G30" i="1" s="1"/>
  <c r="C30" i="1"/>
  <c r="H29" i="1"/>
  <c r="D29" i="1"/>
  <c r="G29" i="1" s="1"/>
  <c r="C29" i="1"/>
  <c r="D28" i="1"/>
  <c r="G28" i="1" s="1"/>
  <c r="C28" i="1"/>
  <c r="H27" i="1"/>
  <c r="D27" i="1"/>
  <c r="G27" i="1" s="1"/>
  <c r="C27" i="1"/>
  <c r="D26" i="1"/>
  <c r="G26" i="1" s="1"/>
  <c r="C26" i="1"/>
  <c r="H25" i="1"/>
  <c r="D25" i="1"/>
  <c r="G25" i="1" s="1"/>
  <c r="C25" i="1"/>
  <c r="D24" i="1"/>
  <c r="G24" i="1" s="1"/>
  <c r="C24" i="1"/>
  <c r="H23" i="1"/>
  <c r="D23" i="1"/>
  <c r="G23" i="1" s="1"/>
  <c r="C23" i="1"/>
  <c r="D22" i="1"/>
  <c r="G22" i="1" s="1"/>
  <c r="C22" i="1"/>
  <c r="H21" i="1"/>
  <c r="D21" i="1"/>
  <c r="G21" i="1" s="1"/>
  <c r="C21" i="1"/>
  <c r="D20" i="1"/>
  <c r="G20" i="1" s="1"/>
  <c r="C20" i="1"/>
  <c r="H19" i="1"/>
  <c r="D19" i="1"/>
  <c r="G19" i="1" s="1"/>
  <c r="C19" i="1"/>
  <c r="D18" i="1"/>
  <c r="G18" i="1" s="1"/>
  <c r="C18" i="1"/>
  <c r="H17" i="1"/>
  <c r="D17" i="1"/>
  <c r="G17" i="1" s="1"/>
  <c r="C17" i="1"/>
  <c r="D16" i="1"/>
  <c r="G16" i="1" s="1"/>
  <c r="C16" i="1"/>
  <c r="H15" i="1"/>
  <c r="D15" i="1"/>
  <c r="G15" i="1" s="1"/>
  <c r="C15" i="1"/>
  <c r="D14" i="1"/>
  <c r="G14" i="1" s="1"/>
  <c r="C14" i="1"/>
  <c r="H13" i="1"/>
  <c r="D13" i="1"/>
  <c r="G13" i="1" s="1"/>
  <c r="C13" i="1"/>
  <c r="D12" i="1"/>
  <c r="G12" i="1" s="1"/>
  <c r="C12" i="1"/>
  <c r="H11" i="1"/>
  <c r="D11" i="1"/>
  <c r="G11" i="1" s="1"/>
  <c r="C11" i="1"/>
  <c r="D10" i="1"/>
  <c r="G10" i="1" s="1"/>
  <c r="C10" i="1"/>
  <c r="H9" i="1"/>
  <c r="D9" i="1"/>
  <c r="G9" i="1" s="1"/>
  <c r="C9" i="1"/>
  <c r="D8" i="1"/>
  <c r="G8" i="1" s="1"/>
  <c r="C8" i="1"/>
  <c r="H7" i="1"/>
  <c r="D7" i="1"/>
  <c r="G7" i="1" s="1"/>
  <c r="C7" i="1"/>
  <c r="D6" i="1"/>
  <c r="G6" i="1" s="1"/>
  <c r="C6" i="1"/>
  <c r="D5" i="1"/>
  <c r="G5" i="1" s="1"/>
  <c r="C5" i="1"/>
  <c r="D4" i="1"/>
  <c r="G4" i="1" s="1"/>
  <c r="C4" i="1"/>
  <c r="D3" i="1"/>
  <c r="F242" i="5" l="1"/>
  <c r="G288" i="1"/>
  <c r="E644" i="4"/>
  <c r="D638" i="1" s="1"/>
  <c r="G1403" i="1"/>
  <c r="G1401" i="1"/>
  <c r="G1220" i="1"/>
  <c r="E245" i="5"/>
  <c r="D1222" i="1" s="1"/>
  <c r="F250" i="5"/>
  <c r="E279" i="9"/>
  <c r="B279" i="9" s="1"/>
  <c r="G1230" i="1"/>
  <c r="G1265" i="1"/>
  <c r="G1266" i="1"/>
  <c r="G1244" i="1"/>
  <c r="G1227" i="1"/>
  <c r="G1229" i="1"/>
  <c r="D1223" i="1"/>
  <c r="G1223" i="1" s="1"/>
  <c r="G1219" i="1"/>
  <c r="E238" i="5"/>
  <c r="D1215" i="1" s="1"/>
  <c r="G1218" i="1"/>
  <c r="D1216" i="1"/>
  <c r="G1216" i="1" s="1"/>
  <c r="H1034" i="1"/>
  <c r="G1034" i="1"/>
  <c r="G1035" i="1"/>
  <c r="G1166" i="1"/>
  <c r="G1165" i="1"/>
  <c r="E284" i="9"/>
  <c r="B284" i="9" s="1"/>
  <c r="G1137" i="1"/>
  <c r="G1064" i="1"/>
  <c r="G1062" i="1"/>
  <c r="G1060" i="1"/>
  <c r="G1056" i="1"/>
  <c r="G1048" i="1"/>
  <c r="F69" i="5"/>
  <c r="H1016" i="1"/>
  <c r="H1015" i="1"/>
  <c r="H1006" i="1"/>
  <c r="H1002" i="1"/>
  <c r="H1000" i="1"/>
  <c r="F19" i="5"/>
  <c r="G988" i="1"/>
  <c r="H991" i="1"/>
  <c r="H993" i="1"/>
  <c r="E12" i="5"/>
  <c r="D990" i="1" s="1"/>
  <c r="F13" i="5"/>
  <c r="G986" i="1"/>
  <c r="H987" i="1"/>
  <c r="G1475" i="1"/>
  <c r="D38" i="7"/>
  <c r="C1475" i="1"/>
  <c r="G1504" i="1"/>
  <c r="G1488" i="1"/>
  <c r="G1493" i="1"/>
  <c r="G1503" i="1"/>
  <c r="H1576" i="1"/>
  <c r="G1565" i="1"/>
  <c r="H1565" i="1"/>
  <c r="G1511" i="1"/>
  <c r="G1515" i="1"/>
  <c r="G1484" i="1"/>
  <c r="H1509" i="1"/>
  <c r="G1501" i="1"/>
  <c r="H1501" i="1"/>
  <c r="D24" i="8"/>
  <c r="C1499" i="1" s="1"/>
  <c r="D6" i="8"/>
  <c r="C1481" i="1" s="1"/>
  <c r="G1481" i="1" s="1"/>
  <c r="H1497" i="1"/>
  <c r="H1485" i="1"/>
  <c r="G947" i="1"/>
  <c r="G735" i="1"/>
  <c r="G714" i="1"/>
  <c r="G713" i="1"/>
  <c r="F217" i="9"/>
  <c r="E37" i="9"/>
  <c r="B37" i="9" s="1"/>
  <c r="G654" i="1"/>
  <c r="G649" i="1"/>
  <c r="G647" i="1"/>
  <c r="E274" i="9"/>
  <c r="B274" i="9" s="1"/>
  <c r="G644" i="1"/>
  <c r="G411" i="1"/>
  <c r="E643" i="4"/>
  <c r="D637" i="1" s="1"/>
  <c r="E273" i="9"/>
  <c r="B273" i="9" s="1"/>
  <c r="F417" i="4"/>
  <c r="H600" i="1"/>
  <c r="H599" i="1"/>
  <c r="E593" i="4"/>
  <c r="D587" i="1" s="1"/>
  <c r="G397" i="1"/>
  <c r="G368" i="1"/>
  <c r="E363" i="4"/>
  <c r="D358" i="1" s="1"/>
  <c r="H358" i="1" s="1"/>
  <c r="G364" i="1"/>
  <c r="G365" i="1"/>
  <c r="F210" i="4"/>
  <c r="E53" i="9"/>
  <c r="B53" i="9" s="1"/>
  <c r="E45" i="9"/>
  <c r="B45" i="9" s="1"/>
  <c r="E43" i="9"/>
  <c r="B43" i="9" s="1"/>
  <c r="F219" i="9"/>
  <c r="B219" i="9" s="1"/>
  <c r="F177" i="4"/>
  <c r="E163" i="4"/>
  <c r="D159" i="1" s="1"/>
  <c r="F169" i="4"/>
  <c r="F164" i="4"/>
  <c r="F159" i="4"/>
  <c r="D149" i="1"/>
  <c r="E39" i="9"/>
  <c r="B39" i="9" s="1"/>
  <c r="E484" i="4"/>
  <c r="D478" i="1" s="1"/>
  <c r="F495" i="4"/>
  <c r="D130" i="1"/>
  <c r="G130" i="1" s="1"/>
  <c r="F134" i="4"/>
  <c r="G124" i="1"/>
  <c r="G125" i="1"/>
  <c r="H123" i="1"/>
  <c r="E124" i="4"/>
  <c r="D120" i="1" s="1"/>
  <c r="G108" i="1"/>
  <c r="G113" i="1"/>
  <c r="F112" i="4"/>
  <c r="E82" i="4"/>
  <c r="D78" i="1" s="1"/>
  <c r="H81" i="1"/>
  <c r="G70" i="1"/>
  <c r="G72" i="1"/>
  <c r="G64" i="1"/>
  <c r="E50" i="4"/>
  <c r="D46" i="1" s="1"/>
  <c r="F216" i="9"/>
  <c r="B216" i="9" s="1"/>
  <c r="G993" i="1"/>
  <c r="G991" i="1"/>
  <c r="G992" i="1"/>
  <c r="E283" i="9"/>
  <c r="B283" i="9" s="1"/>
  <c r="H1228" i="1"/>
  <c r="H1217" i="1"/>
  <c r="H1270" i="1"/>
  <c r="H1264" i="1"/>
  <c r="H1245" i="1"/>
  <c r="H1241" i="1"/>
  <c r="H1236" i="1"/>
  <c r="H1233" i="1"/>
  <c r="H1229" i="1"/>
  <c r="H1227" i="1"/>
  <c r="H1224" i="1"/>
  <c r="H1219" i="1"/>
  <c r="H1221" i="1"/>
  <c r="H1213" i="1"/>
  <c r="H1183" i="1"/>
  <c r="C1184" i="1"/>
  <c r="G1184" i="1" s="1"/>
  <c r="F207" i="5"/>
  <c r="H1184" i="1"/>
  <c r="H1191" i="1"/>
  <c r="F206" i="5"/>
  <c r="H1160" i="1"/>
  <c r="H1157" i="1"/>
  <c r="H1155" i="1"/>
  <c r="H1154" i="1"/>
  <c r="C1113" i="1"/>
  <c r="G1113" i="1" s="1"/>
  <c r="H1119" i="1"/>
  <c r="D134" i="5"/>
  <c r="H1113" i="1"/>
  <c r="H1063" i="1"/>
  <c r="H1060" i="1"/>
  <c r="H1056" i="1"/>
  <c r="H1054" i="1"/>
  <c r="H1048" i="1"/>
  <c r="H1047" i="1"/>
  <c r="H1050" i="1"/>
  <c r="H1033" i="1"/>
  <c r="H1030" i="1"/>
  <c r="C1013" i="1"/>
  <c r="G1013" i="1" s="1"/>
  <c r="H1009" i="1"/>
  <c r="C1007" i="1"/>
  <c r="H1007" i="1" s="1"/>
  <c r="G1008" i="1"/>
  <c r="G1006" i="1"/>
  <c r="G1004" i="1"/>
  <c r="G1002" i="1"/>
  <c r="G1001" i="1"/>
  <c r="G1000" i="1"/>
  <c r="C997" i="1"/>
  <c r="G999" i="1"/>
  <c r="D12" i="5"/>
  <c r="D7" i="5" s="1"/>
  <c r="C985" i="1" s="1"/>
  <c r="H879" i="1"/>
  <c r="H735" i="1"/>
  <c r="H719" i="1"/>
  <c r="H715" i="1"/>
  <c r="H714" i="1"/>
  <c r="H713" i="1"/>
  <c r="H710" i="1"/>
  <c r="H709" i="1"/>
  <c r="H668" i="1"/>
  <c r="H649" i="1"/>
  <c r="C645" i="1"/>
  <c r="G645" i="1" s="1"/>
  <c r="H645" i="1"/>
  <c r="H489" i="1"/>
  <c r="E101" i="9"/>
  <c r="B101" i="9" s="1"/>
  <c r="D644" i="4"/>
  <c r="H405" i="1"/>
  <c r="H412" i="1"/>
  <c r="H411" i="1"/>
  <c r="F363" i="4"/>
  <c r="C358" i="1"/>
  <c r="H378" i="1"/>
  <c r="F383" i="4"/>
  <c r="H379" i="1"/>
  <c r="H369" i="1"/>
  <c r="H367" i="1"/>
  <c r="H366" i="1"/>
  <c r="H364" i="1"/>
  <c r="D196" i="4"/>
  <c r="E46" i="9"/>
  <c r="B46" i="9" s="1"/>
  <c r="F221" i="9"/>
  <c r="B221" i="9" s="1"/>
  <c r="E44" i="9"/>
  <c r="B44" i="9" s="1"/>
  <c r="D163" i="4"/>
  <c r="E40" i="9"/>
  <c r="B40" i="9" s="1"/>
  <c r="F153" i="4"/>
  <c r="G132" i="1"/>
  <c r="D133" i="4"/>
  <c r="F133" i="4" s="1"/>
  <c r="C129" i="1"/>
  <c r="H121" i="1"/>
  <c r="C120" i="1"/>
  <c r="G83" i="1"/>
  <c r="G79" i="1"/>
  <c r="G81" i="1"/>
  <c r="H65" i="1"/>
  <c r="G45" i="1"/>
  <c r="H45" i="1"/>
  <c r="H6" i="1"/>
  <c r="H10" i="1"/>
  <c r="H14" i="1"/>
  <c r="H18" i="1"/>
  <c r="H22" i="1"/>
  <c r="H26" i="1"/>
  <c r="H30" i="1"/>
  <c r="H34" i="1"/>
  <c r="H38" i="1"/>
  <c r="G47" i="1"/>
  <c r="G51" i="1"/>
  <c r="G55" i="1"/>
  <c r="G59" i="1"/>
  <c r="G63" i="1"/>
  <c r="G67" i="1"/>
  <c r="G71" i="1"/>
  <c r="G75" i="1"/>
  <c r="G149" i="1"/>
  <c r="H149" i="1"/>
  <c r="G151" i="1"/>
  <c r="H151" i="1"/>
  <c r="G153" i="1"/>
  <c r="H153" i="1"/>
  <c r="G155" i="1"/>
  <c r="H155" i="1"/>
  <c r="G157" i="1"/>
  <c r="H157" i="1"/>
  <c r="G161" i="1"/>
  <c r="H161" i="1"/>
  <c r="G163" i="1"/>
  <c r="H163" i="1"/>
  <c r="G165" i="1"/>
  <c r="H165" i="1"/>
  <c r="G167" i="1"/>
  <c r="H167" i="1"/>
  <c r="G169" i="1"/>
  <c r="H169" i="1"/>
  <c r="G171" i="1"/>
  <c r="H171" i="1"/>
  <c r="G173" i="1"/>
  <c r="H173" i="1"/>
  <c r="G175" i="1"/>
  <c r="H175" i="1"/>
  <c r="G177" i="1"/>
  <c r="H177" i="1"/>
  <c r="G179" i="1"/>
  <c r="H179" i="1"/>
  <c r="G181" i="1"/>
  <c r="H181" i="1"/>
  <c r="G183" i="1"/>
  <c r="H183" i="1"/>
  <c r="G185" i="1"/>
  <c r="H185" i="1"/>
  <c r="G187" i="1"/>
  <c r="H187" i="1"/>
  <c r="G189" i="1"/>
  <c r="H189" i="1"/>
  <c r="G191" i="1"/>
  <c r="H191" i="1"/>
  <c r="G193" i="1"/>
  <c r="H193" i="1"/>
  <c r="G195" i="1"/>
  <c r="H195" i="1"/>
  <c r="G197" i="1"/>
  <c r="H197" i="1"/>
  <c r="G199" i="1"/>
  <c r="H199" i="1"/>
  <c r="G201" i="1"/>
  <c r="H201" i="1"/>
  <c r="G203" i="1"/>
  <c r="H203" i="1"/>
  <c r="G205" i="1"/>
  <c r="H205" i="1"/>
  <c r="G207" i="1"/>
  <c r="H207" i="1"/>
  <c r="G209" i="1"/>
  <c r="H209" i="1"/>
  <c r="G215" i="1"/>
  <c r="G219" i="1"/>
  <c r="G41" i="1"/>
  <c r="H41" i="1"/>
  <c r="H5" i="1"/>
  <c r="G40" i="1"/>
  <c r="H40" i="1"/>
  <c r="G42" i="1"/>
  <c r="H42" i="1"/>
  <c r="G44" i="1"/>
  <c r="H44" i="1"/>
  <c r="G214" i="1"/>
  <c r="G218" i="1"/>
  <c r="G43" i="1"/>
  <c r="H43" i="1"/>
  <c r="H4" i="1"/>
  <c r="H8" i="1"/>
  <c r="H12" i="1"/>
  <c r="H16" i="1"/>
  <c r="H20" i="1"/>
  <c r="H24" i="1"/>
  <c r="H28" i="1"/>
  <c r="H32" i="1"/>
  <c r="H36" i="1"/>
  <c r="G49" i="1"/>
  <c r="G53" i="1"/>
  <c r="G57" i="1"/>
  <c r="G61" i="1"/>
  <c r="G65" i="1"/>
  <c r="G69" i="1"/>
  <c r="G73" i="1"/>
  <c r="G77" i="1"/>
  <c r="G148" i="1"/>
  <c r="H148" i="1"/>
  <c r="G150" i="1"/>
  <c r="H150" i="1"/>
  <c r="G152" i="1"/>
  <c r="H152" i="1"/>
  <c r="G154" i="1"/>
  <c r="H154" i="1"/>
  <c r="G156" i="1"/>
  <c r="H156" i="1"/>
  <c r="G158" i="1"/>
  <c r="H158" i="1"/>
  <c r="G160" i="1"/>
  <c r="H160" i="1"/>
  <c r="G162" i="1"/>
  <c r="H162" i="1"/>
  <c r="G164" i="1"/>
  <c r="H164" i="1"/>
  <c r="G166" i="1"/>
  <c r="H166" i="1"/>
  <c r="G168" i="1"/>
  <c r="H168" i="1"/>
  <c r="G170" i="1"/>
  <c r="H170" i="1"/>
  <c r="G172" i="1"/>
  <c r="H172" i="1"/>
  <c r="G174" i="1"/>
  <c r="H174" i="1"/>
  <c r="G176" i="1"/>
  <c r="H176" i="1"/>
  <c r="G178" i="1"/>
  <c r="H178" i="1"/>
  <c r="G180" i="1"/>
  <c r="H180" i="1"/>
  <c r="G182" i="1"/>
  <c r="H182" i="1"/>
  <c r="G184" i="1"/>
  <c r="H184" i="1"/>
  <c r="G186" i="1"/>
  <c r="H186" i="1"/>
  <c r="G188" i="1"/>
  <c r="H188" i="1"/>
  <c r="G190" i="1"/>
  <c r="H190" i="1"/>
  <c r="G194" i="1"/>
  <c r="H194" i="1"/>
  <c r="G196" i="1"/>
  <c r="H196" i="1"/>
  <c r="G198" i="1"/>
  <c r="H198" i="1"/>
  <c r="G200" i="1"/>
  <c r="H200" i="1"/>
  <c r="G202" i="1"/>
  <c r="H202" i="1"/>
  <c r="G204" i="1"/>
  <c r="H204" i="1"/>
  <c r="G206" i="1"/>
  <c r="H206" i="1"/>
  <c r="G208" i="1"/>
  <c r="H208" i="1"/>
  <c r="G210" i="1"/>
  <c r="H210" i="1"/>
  <c r="H621" i="1"/>
  <c r="G621" i="1"/>
  <c r="H623" i="1"/>
  <c r="G623" i="1"/>
  <c r="H625" i="1"/>
  <c r="G625" i="1"/>
  <c r="H627" i="1"/>
  <c r="G627" i="1"/>
  <c r="G250" i="1"/>
  <c r="G254" i="1"/>
  <c r="G258" i="1"/>
  <c r="G262" i="1"/>
  <c r="G266" i="1"/>
  <c r="G270" i="1"/>
  <c r="G274" i="1"/>
  <c r="G278" i="1"/>
  <c r="G282" i="1"/>
  <c r="G291" i="1"/>
  <c r="G297" i="1"/>
  <c r="G301" i="1"/>
  <c r="G305" i="1"/>
  <c r="G308" i="1"/>
  <c r="G312" i="1"/>
  <c r="G316" i="1"/>
  <c r="G320" i="1"/>
  <c r="G324" i="1"/>
  <c r="G328" i="1"/>
  <c r="G332" i="1"/>
  <c r="G336" i="1"/>
  <c r="G340" i="1"/>
  <c r="G344" i="1"/>
  <c r="G347" i="1"/>
  <c r="G351" i="1"/>
  <c r="G355" i="1"/>
  <c r="G359" i="1"/>
  <c r="G363" i="1"/>
  <c r="G367" i="1"/>
  <c r="G371" i="1"/>
  <c r="G375" i="1"/>
  <c r="G379" i="1"/>
  <c r="G383" i="1"/>
  <c r="G387" i="1"/>
  <c r="G391" i="1"/>
  <c r="G395" i="1"/>
  <c r="G399" i="1"/>
  <c r="G405" i="1"/>
  <c r="G413" i="1"/>
  <c r="G416" i="1"/>
  <c r="G420" i="1"/>
  <c r="G424" i="1"/>
  <c r="G428" i="1"/>
  <c r="G432" i="1"/>
  <c r="G436" i="1"/>
  <c r="G440" i="1"/>
  <c r="G444" i="1"/>
  <c r="G448" i="1"/>
  <c r="G452" i="1"/>
  <c r="G455" i="1"/>
  <c r="G459" i="1"/>
  <c r="G463" i="1"/>
  <c r="G467" i="1"/>
  <c r="G471" i="1"/>
  <c r="G475" i="1"/>
  <c r="H620" i="1"/>
  <c r="G620" i="1"/>
  <c r="H622" i="1"/>
  <c r="G622" i="1"/>
  <c r="H624" i="1"/>
  <c r="G624" i="1"/>
  <c r="H626" i="1"/>
  <c r="G626" i="1"/>
  <c r="H628" i="1"/>
  <c r="G628" i="1"/>
  <c r="G249" i="1"/>
  <c r="G253" i="1"/>
  <c r="G257" i="1"/>
  <c r="G261" i="1"/>
  <c r="G265" i="1"/>
  <c r="G269" i="1"/>
  <c r="G273" i="1"/>
  <c r="G277" i="1"/>
  <c r="G281" i="1"/>
  <c r="G290" i="1"/>
  <c r="G296" i="1"/>
  <c r="G300" i="1"/>
  <c r="G304" i="1"/>
  <c r="G307" i="1"/>
  <c r="G311" i="1"/>
  <c r="G315" i="1"/>
  <c r="G319" i="1"/>
  <c r="G323" i="1"/>
  <c r="G327" i="1"/>
  <c r="G331" i="1"/>
  <c r="G335" i="1"/>
  <c r="G339" i="1"/>
  <c r="G343" i="1"/>
  <c r="G346" i="1"/>
  <c r="G350" i="1"/>
  <c r="G354" i="1"/>
  <c r="G362" i="1"/>
  <c r="G366" i="1"/>
  <c r="G370" i="1"/>
  <c r="G374" i="1"/>
  <c r="G378" i="1"/>
  <c r="G382" i="1"/>
  <c r="G386" i="1"/>
  <c r="G390" i="1"/>
  <c r="G394" i="1"/>
  <c r="G398" i="1"/>
  <c r="G404" i="1"/>
  <c r="G412" i="1"/>
  <c r="G415" i="1"/>
  <c r="G419" i="1"/>
  <c r="G423" i="1"/>
  <c r="G427" i="1"/>
  <c r="G431" i="1"/>
  <c r="G435" i="1"/>
  <c r="G439" i="1"/>
  <c r="G443" i="1"/>
  <c r="G447" i="1"/>
  <c r="G451" i="1"/>
  <c r="G454" i="1"/>
  <c r="G458" i="1"/>
  <c r="G462" i="1"/>
  <c r="G466" i="1"/>
  <c r="G470" i="1"/>
  <c r="G474" i="1"/>
  <c r="G481" i="1"/>
  <c r="G485" i="1"/>
  <c r="G489" i="1"/>
  <c r="G493" i="1"/>
  <c r="G497" i="1"/>
  <c r="G501" i="1"/>
  <c r="G505" i="1"/>
  <c r="G512" i="1"/>
  <c r="G516" i="1"/>
  <c r="G520" i="1"/>
  <c r="G526" i="1"/>
  <c r="G530" i="1"/>
  <c r="G534" i="1"/>
  <c r="G538" i="1"/>
  <c r="G542" i="1"/>
  <c r="G546" i="1"/>
  <c r="G550" i="1"/>
  <c r="G554" i="1"/>
  <c r="G558" i="1"/>
  <c r="G1472" i="1"/>
  <c r="J1472" i="1"/>
  <c r="H1472" i="1"/>
  <c r="G1474" i="1"/>
  <c r="J1474" i="1"/>
  <c r="H1474" i="1"/>
  <c r="H1486" i="1"/>
  <c r="G1486" i="1"/>
  <c r="H1490" i="1"/>
  <c r="G1490" i="1"/>
  <c r="H1526" i="1"/>
  <c r="G1526" i="1"/>
  <c r="H1542" i="1"/>
  <c r="G1542" i="1"/>
  <c r="H1558" i="1"/>
  <c r="G1558" i="1"/>
  <c r="H1574" i="1"/>
  <c r="G1574" i="1"/>
  <c r="G1028" i="1"/>
  <c r="G1032" i="1"/>
  <c r="G1036" i="1"/>
  <c r="G1040" i="1"/>
  <c r="G1044" i="1"/>
  <c r="G1047" i="1"/>
  <c r="G1051" i="1"/>
  <c r="G1055" i="1"/>
  <c r="G1059" i="1"/>
  <c r="G1063" i="1"/>
  <c r="G1067" i="1"/>
  <c r="G1071" i="1"/>
  <c r="G1075" i="1"/>
  <c r="G1079" i="1"/>
  <c r="G1083" i="1"/>
  <c r="G1087" i="1"/>
  <c r="G1091" i="1"/>
  <c r="G1095" i="1"/>
  <c r="G1098" i="1"/>
  <c r="G1102" i="1"/>
  <c r="G1106" i="1"/>
  <c r="G1110" i="1"/>
  <c r="G1114" i="1"/>
  <c r="G1118" i="1"/>
  <c r="G1122" i="1"/>
  <c r="G1126" i="1"/>
  <c r="G1130" i="1"/>
  <c r="G1134" i="1"/>
  <c r="G1138" i="1"/>
  <c r="G1142" i="1"/>
  <c r="G1146" i="1"/>
  <c r="G1150" i="1"/>
  <c r="G1156" i="1"/>
  <c r="G1160" i="1"/>
  <c r="G1164" i="1"/>
  <c r="G1171" i="1"/>
  <c r="G1175" i="1"/>
  <c r="G1179" i="1"/>
  <c r="G1183" i="1"/>
  <c r="G1187" i="1"/>
  <c r="G1191" i="1"/>
  <c r="G1195" i="1"/>
  <c r="G1199" i="1"/>
  <c r="G1203" i="1"/>
  <c r="G1207" i="1"/>
  <c r="G1211" i="1"/>
  <c r="G1217" i="1"/>
  <c r="G1221" i="1"/>
  <c r="G1224" i="1"/>
  <c r="G1228" i="1"/>
  <c r="G1232" i="1"/>
  <c r="G1239" i="1"/>
  <c r="G1243" i="1"/>
  <c r="G1247" i="1"/>
  <c r="G1251" i="1"/>
  <c r="G1255" i="1"/>
  <c r="G1259" i="1"/>
  <c r="G1263" i="1"/>
  <c r="G1267" i="1"/>
  <c r="G1271" i="1"/>
  <c r="G1275" i="1"/>
  <c r="G1279" i="1"/>
  <c r="G1283" i="1"/>
  <c r="G1287" i="1"/>
  <c r="G1291" i="1"/>
  <c r="G1295" i="1"/>
  <c r="G1454" i="1"/>
  <c r="H1454" i="1"/>
  <c r="H1482" i="1"/>
  <c r="G1482" i="1"/>
  <c r="H1487" i="1"/>
  <c r="G1487" i="1"/>
  <c r="H1538" i="1"/>
  <c r="G1538" i="1"/>
  <c r="H1554" i="1"/>
  <c r="G1554" i="1"/>
  <c r="H1570" i="1"/>
  <c r="G1570" i="1"/>
  <c r="G1448" i="1"/>
  <c r="H1456" i="1"/>
  <c r="J1456" i="1"/>
  <c r="G1456" i="1"/>
  <c r="I1456" i="1" s="1"/>
  <c r="H1458" i="1"/>
  <c r="J1458" i="1"/>
  <c r="G1458" i="1"/>
  <c r="I1458" i="1" s="1"/>
  <c r="H1460" i="1"/>
  <c r="J1460" i="1"/>
  <c r="G1460" i="1"/>
  <c r="H1471" i="1"/>
  <c r="H1473" i="1"/>
  <c r="H1475" i="1"/>
  <c r="H1483" i="1"/>
  <c r="G1483" i="1"/>
  <c r="H1522" i="1"/>
  <c r="G1522" i="1"/>
  <c r="H1534" i="1"/>
  <c r="G1534" i="1"/>
  <c r="H1550" i="1"/>
  <c r="G1550" i="1"/>
  <c r="H1566" i="1"/>
  <c r="G1566" i="1"/>
  <c r="G1455" i="1"/>
  <c r="J1455" i="1"/>
  <c r="H1455" i="1"/>
  <c r="G1457" i="1"/>
  <c r="I1457" i="1" s="1"/>
  <c r="J1457" i="1"/>
  <c r="H1457" i="1"/>
  <c r="G1459" i="1"/>
  <c r="I1459" i="1" s="1"/>
  <c r="J1459" i="1"/>
  <c r="H1459" i="1"/>
  <c r="J1471" i="1"/>
  <c r="G1471" i="1"/>
  <c r="I1471" i="1" s="1"/>
  <c r="J1473" i="1"/>
  <c r="G1473" i="1"/>
  <c r="H1530" i="1"/>
  <c r="G1530" i="1"/>
  <c r="H1546" i="1"/>
  <c r="G1546" i="1"/>
  <c r="H1562" i="1"/>
  <c r="G1562" i="1"/>
  <c r="H1578" i="1"/>
  <c r="G1578" i="1"/>
  <c r="F421" i="4"/>
  <c r="F571" i="4"/>
  <c r="D567" i="4"/>
  <c r="D1409" i="1"/>
  <c r="E114" i="6"/>
  <c r="F118" i="6"/>
  <c r="C1412" i="1"/>
  <c r="D114" i="6"/>
  <c r="H29" i="3"/>
  <c r="C1436" i="1"/>
  <c r="C1524" i="1"/>
  <c r="D43" i="8"/>
  <c r="G1462" i="1"/>
  <c r="I1462" i="1" s="1"/>
  <c r="J1462" i="1"/>
  <c r="G1464" i="1"/>
  <c r="I1464" i="1" s="1"/>
  <c r="J1464" i="1"/>
  <c r="G1466" i="1"/>
  <c r="I1466" i="1" s="1"/>
  <c r="J1466" i="1"/>
  <c r="G1468" i="1"/>
  <c r="I1468" i="1" s="1"/>
  <c r="J1468" i="1"/>
  <c r="H1494" i="1"/>
  <c r="G1494" i="1"/>
  <c r="H1498" i="1"/>
  <c r="G1498" i="1"/>
  <c r="H1502" i="1"/>
  <c r="G1502" i="1"/>
  <c r="H1506" i="1"/>
  <c r="G1506" i="1"/>
  <c r="H1510" i="1"/>
  <c r="G1510" i="1"/>
  <c r="H1514" i="1"/>
  <c r="G1514" i="1"/>
  <c r="G1527" i="1"/>
  <c r="G1531" i="1"/>
  <c r="G1535" i="1"/>
  <c r="G1539" i="1"/>
  <c r="G1543" i="1"/>
  <c r="G1547" i="1"/>
  <c r="G1551" i="1"/>
  <c r="G1555" i="1"/>
  <c r="G1559" i="1"/>
  <c r="G1563" i="1"/>
  <c r="G1567" i="1"/>
  <c r="G1571" i="1"/>
  <c r="G1575" i="1"/>
  <c r="G1579" i="1"/>
  <c r="F107" i="4"/>
  <c r="D106" i="4"/>
  <c r="E151" i="4"/>
  <c r="F253" i="4"/>
  <c r="D252" i="4"/>
  <c r="E420" i="4"/>
  <c r="F485" i="4"/>
  <c r="D484" i="4"/>
  <c r="F6" i="6"/>
  <c r="D5" i="6"/>
  <c r="C1300" i="1"/>
  <c r="E6" i="7"/>
  <c r="D1438" i="1"/>
  <c r="H1440" i="1"/>
  <c r="G1440" i="1"/>
  <c r="H1442" i="1"/>
  <c r="G1442" i="1"/>
  <c r="H1444" i="1"/>
  <c r="G1444" i="1"/>
  <c r="H1446" i="1"/>
  <c r="I1446" i="1" s="1"/>
  <c r="G1447" i="1"/>
  <c r="I1447" i="1" s="1"/>
  <c r="J1447" i="1"/>
  <c r="H1448" i="1"/>
  <c r="G1449" i="1"/>
  <c r="I1449" i="1" s="1"/>
  <c r="J1449" i="1"/>
  <c r="H1450" i="1"/>
  <c r="I1450" i="1" s="1"/>
  <c r="G1451" i="1"/>
  <c r="I1451" i="1" s="1"/>
  <c r="J1451" i="1"/>
  <c r="H1452" i="1"/>
  <c r="I1452" i="1" s="1"/>
  <c r="H1476" i="1"/>
  <c r="I1476" i="1" s="1"/>
  <c r="G1477" i="1"/>
  <c r="I1477" i="1" s="1"/>
  <c r="J1477" i="1"/>
  <c r="H1478" i="1"/>
  <c r="I1478" i="1" s="1"/>
  <c r="G1479" i="1"/>
  <c r="I1479" i="1" s="1"/>
  <c r="J1479" i="1"/>
  <c r="G1491" i="1"/>
  <c r="G1519" i="1"/>
  <c r="G1523" i="1"/>
  <c r="F83" i="4"/>
  <c r="D82" i="4"/>
  <c r="G20" i="9"/>
  <c r="H20" i="9"/>
  <c r="F152" i="4"/>
  <c r="F351" i="4"/>
  <c r="D350" i="4"/>
  <c r="H289" i="9"/>
  <c r="E176" i="5"/>
  <c r="E89" i="6"/>
  <c r="D1383" i="1" s="1"/>
  <c r="D1384" i="1"/>
  <c r="D7" i="4"/>
  <c r="F51" i="4"/>
  <c r="D50" i="4"/>
  <c r="F225" i="4"/>
  <c r="D224" i="4"/>
  <c r="F304" i="4"/>
  <c r="D299" i="4"/>
  <c r="D311" i="4"/>
  <c r="F78" i="5"/>
  <c r="E134" i="5"/>
  <c r="D1112" i="1" s="1"/>
  <c r="F35" i="6"/>
  <c r="H25" i="3"/>
  <c r="C1329" i="1"/>
  <c r="D1360" i="1"/>
  <c r="E35" i="6"/>
  <c r="F129" i="6"/>
  <c r="C1423" i="1"/>
  <c r="D529" i="4"/>
  <c r="D593" i="4"/>
  <c r="G286" i="9"/>
  <c r="F88" i="5"/>
  <c r="H287" i="9"/>
  <c r="E287" i="9" s="1"/>
  <c r="B287" i="9" s="1"/>
  <c r="E146" i="5"/>
  <c r="D1124" i="1" s="1"/>
  <c r="D238" i="5"/>
  <c r="E5" i="6"/>
  <c r="D215" i="4"/>
  <c r="D643" i="4"/>
  <c r="F416" i="4"/>
  <c r="D459" i="4"/>
  <c r="D420" i="4" s="1"/>
  <c r="H286" i="9"/>
  <c r="E87" i="5"/>
  <c r="D1065" i="1" s="1"/>
  <c r="F119" i="5"/>
  <c r="D118" i="5"/>
  <c r="D68" i="5" s="1"/>
  <c r="D190" i="5"/>
  <c r="E292" i="9"/>
  <c r="B292" i="9" s="1"/>
  <c r="D258" i="5"/>
  <c r="D89" i="6"/>
  <c r="E311" i="4"/>
  <c r="D306" i="1" s="1"/>
  <c r="D515" i="4"/>
  <c r="F530" i="4"/>
  <c r="F594" i="4"/>
  <c r="D625" i="4"/>
  <c r="G289" i="9"/>
  <c r="F177" i="5"/>
  <c r="F246" i="5"/>
  <c r="D245" i="5"/>
  <c r="M212" i="9"/>
  <c r="G277" i="9"/>
  <c r="E277" i="9" s="1"/>
  <c r="B277" i="9" s="1"/>
  <c r="L212" i="9"/>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65" i="9"/>
  <c r="E165" i="9" s="1"/>
  <c r="B165" i="9" s="1"/>
  <c r="H164" i="9"/>
  <c r="G278" i="9"/>
  <c r="E278" i="9" s="1"/>
  <c r="B278" i="9" s="1"/>
  <c r="G211" i="9"/>
  <c r="E211" i="9" s="1"/>
  <c r="B211" i="9" s="1"/>
  <c r="G207" i="9"/>
  <c r="E207" i="9" s="1"/>
  <c r="B207" i="9" s="1"/>
  <c r="G203" i="9"/>
  <c r="E203" i="9" s="1"/>
  <c r="B203" i="9" s="1"/>
  <c r="G199" i="9"/>
  <c r="E199" i="9" s="1"/>
  <c r="B199" i="9" s="1"/>
  <c r="G195" i="9"/>
  <c r="E195" i="9" s="1"/>
  <c r="B195" i="9" s="1"/>
  <c r="L191" i="9"/>
  <c r="F191" i="9" s="1"/>
  <c r="G189" i="9"/>
  <c r="E189" i="9" s="1"/>
  <c r="B189" i="9" s="1"/>
  <c r="G185" i="9"/>
  <c r="E185" i="9" s="1"/>
  <c r="B185" i="9" s="1"/>
  <c r="G181" i="9"/>
  <c r="E181" i="9" s="1"/>
  <c r="B181" i="9" s="1"/>
  <c r="G177" i="9"/>
  <c r="E177" i="9" s="1"/>
  <c r="B177" i="9" s="1"/>
  <c r="G164" i="9"/>
  <c r="E164" i="9" s="1"/>
  <c r="B164" i="9" s="1"/>
  <c r="G162" i="9"/>
  <c r="E162" i="9" s="1"/>
  <c r="B162" i="9" s="1"/>
  <c r="G160" i="9"/>
  <c r="E160" i="9" s="1"/>
  <c r="B160" i="9" s="1"/>
  <c r="G182" i="9"/>
  <c r="E182" i="9" s="1"/>
  <c r="B182" i="9" s="1"/>
  <c r="G202" i="9"/>
  <c r="E202" i="9" s="1"/>
  <c r="B202" i="9" s="1"/>
  <c r="E142" i="9"/>
  <c r="B142" i="9" s="1"/>
  <c r="B78" i="9"/>
  <c r="B86" i="9"/>
  <c r="G186" i="9"/>
  <c r="E186" i="9" s="1"/>
  <c r="B186" i="9" s="1"/>
  <c r="G206" i="9"/>
  <c r="E206" i="9" s="1"/>
  <c r="B206" i="9" s="1"/>
  <c r="G163" i="9"/>
  <c r="E163" i="9" s="1"/>
  <c r="B163" i="9" s="1"/>
  <c r="G190" i="9"/>
  <c r="E190" i="9" s="1"/>
  <c r="B190" i="9" s="1"/>
  <c r="G194" i="9"/>
  <c r="E194" i="9" s="1"/>
  <c r="B194" i="9" s="1"/>
  <c r="G210" i="9"/>
  <c r="E210" i="9" s="1"/>
  <c r="B210" i="9" s="1"/>
  <c r="I10" i="9"/>
  <c r="E22" i="9"/>
  <c r="B22" i="9" s="1"/>
  <c r="E26" i="9"/>
  <c r="B26" i="9" s="1"/>
  <c r="E30" i="9"/>
  <c r="B30" i="9" s="1"/>
  <c r="E34" i="9"/>
  <c r="B34" i="9" s="1"/>
  <c r="E38" i="9"/>
  <c r="B38" i="9" s="1"/>
  <c r="E42" i="9"/>
  <c r="B42" i="9" s="1"/>
  <c r="E52" i="9"/>
  <c r="B52" i="9" s="1"/>
  <c r="E62" i="9"/>
  <c r="B62" i="9" s="1"/>
  <c r="E66" i="9"/>
  <c r="B66" i="9" s="1"/>
  <c r="E70" i="9"/>
  <c r="B70" i="9" s="1"/>
  <c r="E74" i="9"/>
  <c r="B74" i="9" s="1"/>
  <c r="G161" i="9"/>
  <c r="E161" i="9" s="1"/>
  <c r="B161" i="9" s="1"/>
  <c r="G178" i="9"/>
  <c r="E178" i="9" s="1"/>
  <c r="B178" i="9" s="1"/>
  <c r="G198" i="9"/>
  <c r="E198" i="9" s="1"/>
  <c r="B198" i="9" s="1"/>
  <c r="B133" i="9"/>
  <c r="B137" i="9"/>
  <c r="B141" i="9"/>
  <c r="B144" i="9"/>
  <c r="B148" i="9"/>
  <c r="B152" i="9"/>
  <c r="B156" i="9"/>
  <c r="F215" i="9"/>
  <c r="B215" i="9" s="1"/>
  <c r="B220" i="9"/>
  <c r="F231" i="9"/>
  <c r="B231" i="9" s="1"/>
  <c r="B236" i="9"/>
  <c r="F247" i="9"/>
  <c r="B247" i="9" s="1"/>
  <c r="B112" i="9"/>
  <c r="B116" i="9"/>
  <c r="B120" i="9"/>
  <c r="B124" i="9"/>
  <c r="B128" i="9"/>
  <c r="B132" i="9"/>
  <c r="B136" i="9"/>
  <c r="B140" i="9"/>
  <c r="E143" i="9"/>
  <c r="B143" i="9" s="1"/>
  <c r="E147" i="9"/>
  <c r="B147" i="9" s="1"/>
  <c r="E151" i="9"/>
  <c r="B151" i="9" s="1"/>
  <c r="E155" i="9"/>
  <c r="B155" i="9" s="1"/>
  <c r="E159" i="9"/>
  <c r="B159" i="9" s="1"/>
  <c r="B217" i="9"/>
  <c r="B218" i="9"/>
  <c r="B233" i="9"/>
  <c r="B234" i="9"/>
  <c r="B249" i="9"/>
  <c r="B250" i="9"/>
  <c r="B224" i="9"/>
  <c r="B232" i="9"/>
  <c r="B240" i="9"/>
  <c r="B248" i="9"/>
  <c r="B256" i="9"/>
  <c r="F262" i="9"/>
  <c r="B262" i="9" s="1"/>
  <c r="F263" i="9"/>
  <c r="B263" i="9" s="1"/>
  <c r="F266" i="9"/>
  <c r="B266" i="9" s="1"/>
  <c r="B280" i="9"/>
  <c r="F214" i="9"/>
  <c r="B214" i="9" s="1"/>
  <c r="F222" i="9"/>
  <c r="B222" i="9" s="1"/>
  <c r="F230" i="9"/>
  <c r="B230" i="9" s="1"/>
  <c r="F238" i="9"/>
  <c r="B238" i="9" s="1"/>
  <c r="F246" i="9"/>
  <c r="B246" i="9" s="1"/>
  <c r="F254" i="9"/>
  <c r="B254" i="9" s="1"/>
  <c r="B268" i="9"/>
  <c r="E237" i="5" l="1"/>
  <c r="E175" i="5" s="1"/>
  <c r="D1152" i="1" s="1"/>
  <c r="H1223" i="1"/>
  <c r="H1216" i="1"/>
  <c r="E289" i="9"/>
  <c r="B289" i="9" s="1"/>
  <c r="F146" i="5"/>
  <c r="E7" i="5"/>
  <c r="I20" i="3" s="1"/>
  <c r="C1469" i="1"/>
  <c r="H31" i="3"/>
  <c r="D42" i="8"/>
  <c r="G294" i="9" s="1"/>
  <c r="E294" i="9" s="1"/>
  <c r="B294" i="9" s="1"/>
  <c r="H1499" i="1"/>
  <c r="G1499" i="1"/>
  <c r="H1481" i="1"/>
  <c r="F212" i="9"/>
  <c r="B212" i="9" s="1"/>
  <c r="E528" i="4"/>
  <c r="D522" i="1" s="1"/>
  <c r="E636" i="4"/>
  <c r="D630" i="1" s="1"/>
  <c r="E350" i="4"/>
  <c r="D345" i="1" s="1"/>
  <c r="G358" i="1"/>
  <c r="F163" i="4"/>
  <c r="H130" i="1"/>
  <c r="F124" i="4"/>
  <c r="E6" i="4"/>
  <c r="E412" i="4" s="1"/>
  <c r="F134" i="5"/>
  <c r="C1112" i="1"/>
  <c r="H1013" i="1"/>
  <c r="G1007" i="1"/>
  <c r="H20" i="3"/>
  <c r="H997" i="1"/>
  <c r="G997" i="1"/>
  <c r="F12" i="5"/>
  <c r="C990" i="1"/>
  <c r="F644" i="4"/>
  <c r="C638" i="1"/>
  <c r="F196" i="4"/>
  <c r="C192" i="1"/>
  <c r="C159" i="1"/>
  <c r="E20" i="9"/>
  <c r="E19" i="9" s="1"/>
  <c r="G129" i="1"/>
  <c r="H129" i="1"/>
  <c r="G120" i="1"/>
  <c r="H120" i="1"/>
  <c r="H21" i="3"/>
  <c r="C1046" i="1"/>
  <c r="D6" i="5"/>
  <c r="F420" i="4"/>
  <c r="C414" i="1"/>
  <c r="F258" i="5"/>
  <c r="C1235" i="1"/>
  <c r="D528" i="4"/>
  <c r="F529" i="4"/>
  <c r="C523" i="1"/>
  <c r="G1360" i="1"/>
  <c r="H1360" i="1"/>
  <c r="H1112" i="1"/>
  <c r="G1112" i="1"/>
  <c r="F299" i="4"/>
  <c r="D298" i="4"/>
  <c r="C294" i="1"/>
  <c r="F50" i="4"/>
  <c r="C46" i="1"/>
  <c r="I1444" i="1"/>
  <c r="I1440" i="1"/>
  <c r="H1300" i="1"/>
  <c r="G1300" i="1"/>
  <c r="F252" i="4"/>
  <c r="C248" i="1"/>
  <c r="I35" i="3"/>
  <c r="C1518" i="1"/>
  <c r="D1408" i="1"/>
  <c r="I27" i="3"/>
  <c r="E298" i="4"/>
  <c r="F245" i="5"/>
  <c r="C1222" i="1"/>
  <c r="F515" i="4"/>
  <c r="C509" i="1"/>
  <c r="H1065" i="1"/>
  <c r="G1065" i="1"/>
  <c r="F643" i="4"/>
  <c r="C637" i="1"/>
  <c r="E141" i="6"/>
  <c r="D1299" i="1"/>
  <c r="I24" i="3"/>
  <c r="G1423" i="1"/>
  <c r="H1423" i="1"/>
  <c r="I22" i="3"/>
  <c r="D1153" i="1"/>
  <c r="D408" i="4"/>
  <c r="F350" i="4"/>
  <c r="C345" i="1"/>
  <c r="B20" i="9"/>
  <c r="D141" i="6"/>
  <c r="F5" i="6"/>
  <c r="H24" i="3"/>
  <c r="C1299" i="1"/>
  <c r="F484" i="4"/>
  <c r="C478" i="1"/>
  <c r="H1524" i="1"/>
  <c r="G1524" i="1"/>
  <c r="F114" i="6"/>
  <c r="H27" i="3"/>
  <c r="C1408" i="1"/>
  <c r="H1409" i="1"/>
  <c r="G1409" i="1"/>
  <c r="I1460" i="1"/>
  <c r="I1472" i="1"/>
  <c r="F625" i="4"/>
  <c r="C619" i="1"/>
  <c r="G291" i="9"/>
  <c r="E291" i="9" s="1"/>
  <c r="B291" i="9" s="1"/>
  <c r="F190" i="5"/>
  <c r="C1167" i="1"/>
  <c r="F215" i="4"/>
  <c r="D151" i="4"/>
  <c r="C211" i="1"/>
  <c r="F238" i="5"/>
  <c r="D237" i="5"/>
  <c r="C1215" i="1"/>
  <c r="E286" i="9"/>
  <c r="B286" i="9" s="1"/>
  <c r="F224" i="4"/>
  <c r="C220" i="1"/>
  <c r="F7" i="4"/>
  <c r="D6" i="4"/>
  <c r="C3" i="1"/>
  <c r="F82" i="4"/>
  <c r="C78" i="1"/>
  <c r="I1442" i="1"/>
  <c r="H1438" i="1"/>
  <c r="G1438" i="1"/>
  <c r="E289" i="4"/>
  <c r="I17" i="3"/>
  <c r="D147" i="1"/>
  <c r="H1412" i="1"/>
  <c r="G1412" i="1"/>
  <c r="E68" i="5"/>
  <c r="F68" i="5" s="1"/>
  <c r="I1473" i="1"/>
  <c r="I1455" i="1"/>
  <c r="I1474" i="1"/>
  <c r="B191" i="9"/>
  <c r="I23" i="3"/>
  <c r="F89" i="6"/>
  <c r="C1383" i="1"/>
  <c r="F118" i="5"/>
  <c r="C1096" i="1"/>
  <c r="F459" i="4"/>
  <c r="C453" i="1"/>
  <c r="H1124" i="1"/>
  <c r="G1124" i="1"/>
  <c r="C587" i="1"/>
  <c r="F593" i="4"/>
  <c r="D1329" i="1"/>
  <c r="H1329" i="1" s="1"/>
  <c r="I25" i="3"/>
  <c r="F311" i="4"/>
  <c r="C306" i="1"/>
  <c r="G1384" i="1"/>
  <c r="H1384" i="1"/>
  <c r="E5" i="7"/>
  <c r="D1437" i="1"/>
  <c r="D176" i="5"/>
  <c r="E635" i="4"/>
  <c r="D629" i="1" s="1"/>
  <c r="D414" i="1"/>
  <c r="F106" i="4"/>
  <c r="C102" i="1"/>
  <c r="F567" i="4"/>
  <c r="C561" i="1"/>
  <c r="I1448" i="1"/>
  <c r="D1214" i="1" l="1"/>
  <c r="F7" i="5"/>
  <c r="D985" i="1"/>
  <c r="G985" i="1" s="1"/>
  <c r="H985" i="1"/>
  <c r="H1469" i="1"/>
  <c r="G1469" i="1"/>
  <c r="K1432" i="9"/>
  <c r="C1517" i="1"/>
  <c r="H11" i="3" s="1"/>
  <c r="I34" i="3"/>
  <c r="G295" i="9"/>
  <c r="E295" i="9" s="1"/>
  <c r="B295" i="9" s="1"/>
  <c r="D2" i="1"/>
  <c r="I16" i="3"/>
  <c r="H990" i="1"/>
  <c r="G990" i="1"/>
  <c r="H638" i="1"/>
  <c r="G638" i="1"/>
  <c r="H192" i="1"/>
  <c r="G192" i="1"/>
  <c r="H159" i="1"/>
  <c r="G159" i="1"/>
  <c r="D1436" i="1"/>
  <c r="I29" i="3"/>
  <c r="G297" i="9"/>
  <c r="E297" i="9" s="1"/>
  <c r="G587" i="1"/>
  <c r="H587" i="1"/>
  <c r="G3" i="1"/>
  <c r="H3" i="1"/>
  <c r="H1167" i="1"/>
  <c r="G1167" i="1"/>
  <c r="H28" i="3"/>
  <c r="C1435" i="1"/>
  <c r="F141" i="6"/>
  <c r="H345" i="1"/>
  <c r="G345" i="1"/>
  <c r="D1435" i="1"/>
  <c r="I28" i="3"/>
  <c r="H1518" i="1"/>
  <c r="G1518" i="1"/>
  <c r="H46" i="1"/>
  <c r="G46" i="1"/>
  <c r="C984" i="1"/>
  <c r="H1096" i="1"/>
  <c r="G1096" i="1"/>
  <c r="F6" i="4"/>
  <c r="H16" i="3"/>
  <c r="D412" i="4"/>
  <c r="C2" i="1"/>
  <c r="H211" i="1"/>
  <c r="G211" i="1"/>
  <c r="E639" i="4"/>
  <c r="D407" i="1"/>
  <c r="H9" i="3"/>
  <c r="G1299" i="1"/>
  <c r="H1299" i="1"/>
  <c r="G299" i="9"/>
  <c r="E299" i="9" s="1"/>
  <c r="H637" i="1"/>
  <c r="G637" i="1"/>
  <c r="H509" i="1"/>
  <c r="G509" i="1"/>
  <c r="E407" i="4"/>
  <c r="D402" i="1" s="1"/>
  <c r="D293" i="1"/>
  <c r="E408" i="4"/>
  <c r="D403" i="1" s="1"/>
  <c r="H523" i="1"/>
  <c r="G523" i="1"/>
  <c r="E293" i="9"/>
  <c r="H414" i="1"/>
  <c r="G414" i="1"/>
  <c r="G102" i="1"/>
  <c r="H102" i="1"/>
  <c r="E291" i="4"/>
  <c r="D287" i="1" s="1"/>
  <c r="E413" i="4"/>
  <c r="D285" i="1"/>
  <c r="H78" i="1"/>
  <c r="G78" i="1"/>
  <c r="H1215" i="1"/>
  <c r="G1215" i="1"/>
  <c r="D289" i="4"/>
  <c r="H17" i="3"/>
  <c r="F151" i="4"/>
  <c r="C147" i="1"/>
  <c r="H1408" i="1"/>
  <c r="G1408" i="1"/>
  <c r="E290" i="4"/>
  <c r="D286" i="1" s="1"/>
  <c r="C403" i="1"/>
  <c r="G1329" i="1"/>
  <c r="G248" i="1"/>
  <c r="H248" i="1"/>
  <c r="H294" i="1"/>
  <c r="G294" i="1"/>
  <c r="H1235" i="1"/>
  <c r="G1235" i="1"/>
  <c r="G561" i="1"/>
  <c r="H561" i="1"/>
  <c r="F176" i="5"/>
  <c r="D175" i="5"/>
  <c r="H22" i="3"/>
  <c r="C1153" i="1"/>
  <c r="H1437" i="1"/>
  <c r="G1437" i="1"/>
  <c r="H306" i="1"/>
  <c r="G306" i="1"/>
  <c r="G1517" i="1"/>
  <c r="H453" i="1"/>
  <c r="G453" i="1"/>
  <c r="H1383" i="1"/>
  <c r="G1383" i="1"/>
  <c r="I21" i="3"/>
  <c r="D1046" i="1"/>
  <c r="G1046" i="1" s="1"/>
  <c r="E6" i="5"/>
  <c r="F6" i="5" s="1"/>
  <c r="H220" i="1"/>
  <c r="G220" i="1"/>
  <c r="H23" i="3"/>
  <c r="C1214" i="1"/>
  <c r="F237" i="5"/>
  <c r="H619" i="1"/>
  <c r="G619" i="1"/>
  <c r="H478" i="1"/>
  <c r="G478" i="1"/>
  <c r="H1222" i="1"/>
  <c r="G1222" i="1"/>
  <c r="F298" i="4"/>
  <c r="D407" i="4"/>
  <c r="C293" i="1"/>
  <c r="F528" i="4"/>
  <c r="D636" i="4"/>
  <c r="C522" i="1"/>
  <c r="D635" i="4"/>
  <c r="H1046" i="1" l="1"/>
  <c r="H1517" i="1"/>
  <c r="F408" i="4"/>
  <c r="N3" i="9"/>
  <c r="I11" i="3"/>
  <c r="H403" i="1"/>
  <c r="G403" i="1"/>
  <c r="E298" i="9"/>
  <c r="B299" i="9"/>
  <c r="H276" i="9"/>
  <c r="D984" i="1"/>
  <c r="H984" i="1" s="1"/>
  <c r="G147" i="1"/>
  <c r="H147" i="1"/>
  <c r="D633" i="1"/>
  <c r="H2" i="1"/>
  <c r="G2" i="1"/>
  <c r="H1435" i="1"/>
  <c r="G1435" i="1"/>
  <c r="B297" i="9"/>
  <c r="E296" i="9"/>
  <c r="I10" i="3" s="1"/>
  <c r="H522" i="1"/>
  <c r="G522" i="1"/>
  <c r="D413" i="4"/>
  <c r="D414" i="4" s="1"/>
  <c r="F289" i="4"/>
  <c r="D291" i="4"/>
  <c r="C285" i="1"/>
  <c r="F636" i="4"/>
  <c r="C630" i="1"/>
  <c r="H1214" i="1"/>
  <c r="G1214" i="1"/>
  <c r="F175" i="5"/>
  <c r="C1152" i="1"/>
  <c r="E640" i="4"/>
  <c r="E415" i="4"/>
  <c r="D410" i="1" s="1"/>
  <c r="D408" i="1"/>
  <c r="E414" i="4"/>
  <c r="D409" i="1" s="1"/>
  <c r="D290" i="4"/>
  <c r="G276" i="9"/>
  <c r="F407" i="4"/>
  <c r="C402" i="1"/>
  <c r="C629" i="1"/>
  <c r="F635" i="4"/>
  <c r="H293" i="1"/>
  <c r="G293" i="1"/>
  <c r="H1153" i="1"/>
  <c r="G1153" i="1"/>
  <c r="K3" i="9"/>
  <c r="I9" i="3"/>
  <c r="D639" i="4"/>
  <c r="F412" i="4"/>
  <c r="C407" i="1"/>
  <c r="G282" i="9"/>
  <c r="E282" i="9" s="1"/>
  <c r="B282" i="9" s="1"/>
  <c r="G1436" i="1"/>
  <c r="H1436" i="1"/>
  <c r="E276" i="9" l="1"/>
  <c r="E275" i="9" s="1"/>
  <c r="G984" i="1"/>
  <c r="F639" i="4"/>
  <c r="C633" i="1"/>
  <c r="H629" i="1"/>
  <c r="G629" i="1"/>
  <c r="F290" i="4"/>
  <c r="C286" i="1"/>
  <c r="E642" i="4"/>
  <c r="D634" i="1"/>
  <c r="F291" i="4"/>
  <c r="C287" i="1"/>
  <c r="H8" i="3"/>
  <c r="H402" i="1"/>
  <c r="G402" i="1"/>
  <c r="H1152" i="1"/>
  <c r="G1152" i="1"/>
  <c r="G630" i="1"/>
  <c r="H630" i="1"/>
  <c r="E641" i="4"/>
  <c r="F414" i="4"/>
  <c r="C409" i="1"/>
  <c r="H285" i="1"/>
  <c r="G285" i="1"/>
  <c r="H407" i="1"/>
  <c r="G407" i="1"/>
  <c r="D640" i="4"/>
  <c r="D641" i="4" s="1"/>
  <c r="F413" i="4"/>
  <c r="D415" i="4"/>
  <c r="C408" i="1"/>
  <c r="B276" i="9" l="1"/>
  <c r="F641" i="4"/>
  <c r="C635" i="1"/>
  <c r="H408" i="1"/>
  <c r="G408" i="1"/>
  <c r="E645" i="4"/>
  <c r="D635" i="1"/>
  <c r="H287" i="1"/>
  <c r="G287" i="1"/>
  <c r="H286" i="1"/>
  <c r="G286" i="1"/>
  <c r="H633" i="1"/>
  <c r="G633" i="1"/>
  <c r="F415" i="4"/>
  <c r="C410" i="1"/>
  <c r="D642" i="4"/>
  <c r="D645" i="4" s="1"/>
  <c r="C634" i="1"/>
  <c r="F640" i="4"/>
  <c r="H409" i="1"/>
  <c r="G409" i="1"/>
  <c r="M3" i="9"/>
  <c r="I8" i="3"/>
  <c r="E646" i="4"/>
  <c r="D636" i="1"/>
  <c r="F645" i="4" l="1"/>
  <c r="H18" i="3"/>
  <c r="C639" i="1"/>
  <c r="H635" i="1"/>
  <c r="G635" i="1"/>
  <c r="I19" i="3"/>
  <c r="D640" i="1"/>
  <c r="H410" i="1"/>
  <c r="G410" i="1"/>
  <c r="H634" i="1"/>
  <c r="G634" i="1"/>
  <c r="I18" i="3"/>
  <c r="D639" i="1"/>
  <c r="F642" i="4"/>
  <c r="D646" i="4"/>
  <c r="C636" i="1"/>
  <c r="G636" i="1" l="1"/>
  <c r="H636" i="1"/>
  <c r="H7" i="3"/>
  <c r="H19" i="3"/>
  <c r="F646" i="4"/>
  <c r="C640" i="1"/>
  <c r="H639" i="1"/>
  <c r="G639" i="1"/>
  <c r="J3" i="9" l="1"/>
  <c r="I7" i="3"/>
  <c r="H640" i="1"/>
  <c r="G640" i="1"/>
  <c r="M272" i="9" l="1"/>
  <c r="L272" i="9"/>
  <c r="H18" i="9"/>
  <c r="G18" i="9"/>
  <c r="I11" i="9"/>
  <c r="J6" i="9"/>
  <c r="I6" i="9"/>
  <c r="K10" i="9"/>
  <c r="J5" i="9"/>
  <c r="G17" i="9"/>
  <c r="G16" i="9"/>
  <c r="J17" i="9"/>
  <c r="I9" i="9"/>
  <c r="J13" i="9"/>
  <c r="J10" i="9"/>
  <c r="K5" i="9"/>
  <c r="J7" i="9"/>
  <c r="K11" i="9"/>
  <c r="K6" i="9"/>
  <c r="H17" i="9"/>
  <c r="H16" i="9"/>
  <c r="H15" i="9"/>
  <c r="K9" i="9"/>
  <c r="J8" i="9"/>
  <c r="K12" i="9"/>
  <c r="K7" i="9"/>
  <c r="I12" i="9"/>
  <c r="M16" i="9"/>
  <c r="G15" i="9"/>
  <c r="J11" i="9"/>
  <c r="L16" i="9"/>
  <c r="I17" i="9"/>
  <c r="K13" i="9"/>
  <c r="I7" i="9"/>
  <c r="I5" i="9"/>
  <c r="J9" i="9"/>
  <c r="M15" i="9"/>
  <c r="K8" i="9"/>
  <c r="I13" i="9"/>
  <c r="L15" i="9"/>
  <c r="I8" i="9"/>
  <c r="J12" i="9"/>
  <c r="E7" i="9" l="1"/>
  <c r="B7" i="9" s="1"/>
  <c r="E18" i="9"/>
  <c r="B18" i="9" s="1"/>
  <c r="F15" i="9"/>
  <c r="E15" i="9"/>
  <c r="F272" i="9"/>
  <c r="F19" i="9" s="1"/>
  <c r="E13" i="9"/>
  <c r="B13" i="9" s="1"/>
  <c r="E5" i="9"/>
  <c r="F16" i="9"/>
  <c r="E12" i="9"/>
  <c r="B12" i="9" s="1"/>
  <c r="E10" i="9"/>
  <c r="B10" i="9" s="1"/>
  <c r="E16" i="9"/>
  <c r="E6" i="9"/>
  <c r="B6" i="9" s="1"/>
  <c r="E17" i="9"/>
  <c r="B17" i="9" s="1"/>
  <c r="E8" i="9"/>
  <c r="B8" i="9" s="1"/>
  <c r="E9" i="9"/>
  <c r="B9" i="9" s="1"/>
  <c r="E11" i="9"/>
  <c r="B11" i="9" s="1"/>
  <c r="B15" i="9" l="1"/>
  <c r="F14" i="9"/>
  <c r="F3" i="9" s="1"/>
  <c r="B272" i="9"/>
  <c r="E14" i="9"/>
  <c r="B16" i="9"/>
  <c r="B5" i="9"/>
  <c r="E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<sst xmlns="http://schemas.openxmlformats.org/spreadsheetml/2006/main" count="4313" uniqueCount="3394">
  <si>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</si>
  <si>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</si>
  <si>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</si>
  <si>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</si>
  <si>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</si>
  <si>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</si>
  <si>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</si>
  <si>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</si>
  <si>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</si>
  <si>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</si>
  <si>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</si>
  <si>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</si>
  <si>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</si>
  <si>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</si>
  <si>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</si>
  <si>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</si>
  <si>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</si>
  <si>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</si>
  <si>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</si>
  <si>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</si>
  <si>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</si>
  <si>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</si>
  <si>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</si>
  <si>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</si>
  <si>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</si>
  <si>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</si>
  <si>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</si>
  <si>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</si>
  <si>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</si>
  <si>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</si>
  <si>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</si>
  <si>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 xml:space="preserve">HRVATSKI PRIRODOSLOVNI MUZEJ </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</si>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</sst>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15204620</v>
      </c>
      <c r="D2" s="6">
        <f>'PR-RAS'!E6</f>
        <v>56576967.649999999</v>
      </c>
      <c r="E2" s="6">
        <v>0</v>
      </c>
      <c r="F2" s="6">
        <v>0</v>
      </c>
      <c r="G2" s="7">
        <f t="shared" ref="G2:G264" si="0">(B2/1000)*(C2*1+D2*2)</f>
        <v>128358.55529999999</v>
      </c>
      <c r="H2" s="7">
        <f t="shared" ref="H2:H264" si="1">ABS(C2-ROUND(C2,0))+ABS(D2-ROUND(D2,0))</f>
        <v>0.35000000149011612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369552</v>
      </c>
      <c r="D46" s="1">
        <f>'PR-RAS'!E50</f>
        <v>19790267.229999997</v>
      </c>
      <c r="E46" s="1">
        <v>0</v>
      </c>
      <c r="F46" s="1">
        <v>0</v>
      </c>
      <c r="G46" s="2">
        <f t="shared" si="0"/>
        <v>1797753.8906999996</v>
      </c>
      <c r="H46" s="2">
        <f t="shared" si="1"/>
        <v>0.22999999672174454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1229381.8899999999</v>
      </c>
      <c r="E50" s="1">
        <v>0</v>
      </c>
      <c r="F50" s="1">
        <v>0</v>
      </c>
      <c r="G50" s="2">
        <f t="shared" si="0"/>
        <v>120479.42521999999</v>
      </c>
      <c r="H50" s="2">
        <f t="shared" si="1"/>
        <v>0.11000000010244548</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1229381.8899999999</v>
      </c>
      <c r="E51" s="1">
        <v>0</v>
      </c>
      <c r="F51" s="1">
        <v>0</v>
      </c>
      <c r="G51" s="2">
        <f t="shared" si="0"/>
        <v>122938.189</v>
      </c>
      <c r="H51" s="2">
        <f t="shared" si="1"/>
        <v>0.11000000010244548</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173410</v>
      </c>
      <c r="E55" s="1">
        <v>0</v>
      </c>
      <c r="F55" s="1">
        <v>0</v>
      </c>
      <c r="G55" s="2">
        <f t="shared" si="0"/>
        <v>18728.28</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173410</v>
      </c>
      <c r="E56" s="1">
        <v>0</v>
      </c>
      <c r="F56" s="1">
        <v>0</v>
      </c>
      <c r="G56" s="2">
        <f t="shared" si="0"/>
        <v>19075.099999999999</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364330</v>
      </c>
      <c r="D64" s="1">
        <f>'PR-RAS'!E68</f>
        <v>601059.76</v>
      </c>
      <c r="E64" s="1">
        <v>0</v>
      </c>
      <c r="F64" s="1">
        <v>0</v>
      </c>
      <c r="G64" s="2">
        <f t="shared" si="0"/>
        <v>98686.319759999998</v>
      </c>
      <c r="H64" s="2">
        <f t="shared" si="1"/>
        <v>0.23999999999068677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364330</v>
      </c>
      <c r="D65" s="1">
        <f>'PR-RAS'!E69</f>
        <v>0</v>
      </c>
      <c r="E65" s="1">
        <v>0</v>
      </c>
      <c r="F65" s="1">
        <v>0</v>
      </c>
      <c r="G65" s="2">
        <f t="shared" si="0"/>
        <v>23317.119999999999</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601059.76</v>
      </c>
      <c r="E66" s="1">
        <v>0</v>
      </c>
      <c r="F66" s="1">
        <v>0</v>
      </c>
      <c r="G66" s="2">
        <f t="shared" si="0"/>
        <v>78137.768800000005</v>
      </c>
      <c r="H66" s="2">
        <f t="shared" si="1"/>
        <v>0.23999999999068677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5222</v>
      </c>
      <c r="D70" s="1">
        <f>'PR-RAS'!E74</f>
        <v>17786415.579999998</v>
      </c>
      <c r="E70" s="1">
        <v>0</v>
      </c>
      <c r="F70" s="1">
        <v>0</v>
      </c>
      <c r="G70" s="2">
        <f t="shared" si="0"/>
        <v>2454885.6680399999</v>
      </c>
      <c r="H70" s="2">
        <f t="shared" si="1"/>
        <v>0.42000000178813934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5222</v>
      </c>
      <c r="D71" s="1">
        <f>'PR-RAS'!E75</f>
        <v>0</v>
      </c>
      <c r="E71" s="1">
        <v>0</v>
      </c>
      <c r="F71" s="1">
        <v>0</v>
      </c>
      <c r="G71" s="2">
        <f t="shared" si="0"/>
        <v>365.54</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17786415.579999998</v>
      </c>
      <c r="E72" s="1">
        <v>0</v>
      </c>
      <c r="F72" s="1">
        <v>0</v>
      </c>
      <c r="G72" s="2">
        <f t="shared" si="0"/>
        <v>2525671.0123599996</v>
      </c>
      <c r="H72" s="2">
        <f t="shared" si="1"/>
        <v>0.42000000178813934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201</v>
      </c>
      <c r="D78" s="1">
        <f>'PR-RAS'!E82</f>
        <v>28216.5</v>
      </c>
      <c r="E78" s="1">
        <v>0</v>
      </c>
      <c r="F78" s="1">
        <v>0</v>
      </c>
      <c r="G78" s="2">
        <f t="shared" si="0"/>
        <v>4360.8180000000002</v>
      </c>
      <c r="H78" s="2">
        <f t="shared" si="1"/>
        <v>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201</v>
      </c>
      <c r="D79" s="1">
        <f>'PR-RAS'!E83</f>
        <v>28216.5</v>
      </c>
      <c r="E79" s="1">
        <v>0</v>
      </c>
      <c r="F79" s="1">
        <v>0</v>
      </c>
      <c r="G79" s="2">
        <f t="shared" si="0"/>
        <v>4417.4520000000002</v>
      </c>
      <c r="H79" s="2">
        <f t="shared" si="1"/>
        <v>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116</v>
      </c>
      <c r="D81" s="1">
        <f>'PR-RAS'!E85</f>
        <v>14.71</v>
      </c>
      <c r="E81" s="1">
        <v>0</v>
      </c>
      <c r="F81" s="1">
        <v>0</v>
      </c>
      <c r="G81" s="2">
        <f t="shared" si="0"/>
        <v>11.633600000000001</v>
      </c>
      <c r="H81" s="2">
        <f t="shared" si="1"/>
        <v>0.28999999999999915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85</v>
      </c>
      <c r="D83" s="1">
        <f>'PR-RAS'!E87</f>
        <v>1397.54</v>
      </c>
      <c r="E83" s="1">
        <v>0</v>
      </c>
      <c r="F83" s="1">
        <v>0</v>
      </c>
      <c r="G83" s="2">
        <f t="shared" si="0"/>
        <v>236.16656</v>
      </c>
      <c r="H83" s="2">
        <f t="shared" si="1"/>
        <v>0.46000000000003638</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26804.25</v>
      </c>
      <c r="E84" s="1">
        <v>0</v>
      </c>
      <c r="F84" s="1">
        <v>0</v>
      </c>
      <c r="G84" s="2">
        <f t="shared" si="0"/>
        <v>4449.5055000000002</v>
      </c>
      <c r="H84" s="2">
        <f t="shared" si="1"/>
        <v>0.25</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300</v>
      </c>
      <c r="D102" s="1">
        <f>'PR-RAS'!E106</f>
        <v>95224.88</v>
      </c>
      <c r="E102" s="1">
        <v>0</v>
      </c>
      <c r="F102" s="1">
        <v>0</v>
      </c>
      <c r="G102" s="2">
        <f t="shared" si="0"/>
        <v>19265.725760000001</v>
      </c>
      <c r="H102" s="2">
        <f t="shared" si="1"/>
        <v>0.11999999999534339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300</v>
      </c>
      <c r="D108" s="1">
        <f>'PR-RAS'!E112</f>
        <v>95224.88</v>
      </c>
      <c r="E108" s="1">
        <v>0</v>
      </c>
      <c r="F108" s="1">
        <v>0</v>
      </c>
      <c r="G108" s="2">
        <f t="shared" si="0"/>
        <v>20410.224320000001</v>
      </c>
      <c r="H108" s="2">
        <f t="shared" si="1"/>
        <v>0.11999999999534339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300</v>
      </c>
      <c r="D113" s="1">
        <f>'PR-RAS'!E117</f>
        <v>95224.88</v>
      </c>
      <c r="E113" s="1">
        <v>0</v>
      </c>
      <c r="F113" s="1">
        <v>0</v>
      </c>
      <c r="G113" s="2">
        <f t="shared" si="0"/>
        <v>21363.973120000002</v>
      </c>
      <c r="H113" s="2">
        <f t="shared" si="1"/>
        <v>0.11999999999534339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566251</v>
      </c>
      <c r="D120" s="1">
        <f>'PR-RAS'!E124</f>
        <v>1346711.06</v>
      </c>
      <c r="E120" s="1">
        <v>0</v>
      </c>
      <c r="F120" s="1">
        <v>0</v>
      </c>
      <c r="G120" s="2">
        <f t="shared" si="0"/>
        <v>387901.10128</v>
      </c>
      <c r="H120" s="2">
        <f t="shared" si="1"/>
        <v>6.0000000055879354E-2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566251</v>
      </c>
      <c r="D121" s="1">
        <f>'PR-RAS'!E125</f>
        <v>1326711.06</v>
      </c>
      <c r="E121" s="1">
        <v>0</v>
      </c>
      <c r="F121" s="1">
        <v>0</v>
      </c>
      <c r="G121" s="2">
        <f t="shared" si="0"/>
        <v>386360.77439999999</v>
      </c>
      <c r="H121" s="2">
        <f t="shared" si="1"/>
        <v>6.0000000055879354E-2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2079</v>
      </c>
      <c r="D122" s="1">
        <f>'PR-RAS'!E126</f>
        <v>1169.24</v>
      </c>
      <c r="E122" s="1">
        <v>0</v>
      </c>
      <c r="F122" s="1">
        <v>0</v>
      </c>
      <c r="G122" s="2">
        <f t="shared" si="0"/>
        <v>534.5150799999999</v>
      </c>
      <c r="H122" s="2">
        <f t="shared" si="1"/>
        <v>0.24000000000000909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564172</v>
      </c>
      <c r="D123" s="1">
        <f>'PR-RAS'!E127</f>
        <v>1325541.82</v>
      </c>
      <c r="E123" s="1">
        <v>0</v>
      </c>
      <c r="F123" s="1">
        <v>0</v>
      </c>
      <c r="G123" s="2">
        <f t="shared" si="0"/>
        <v>392261.18807999999</v>
      </c>
      <c r="H123" s="2">
        <f t="shared" si="1"/>
        <v>0.17999999993480742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20000</v>
      </c>
      <c r="E124" s="1">
        <v>0</v>
      </c>
      <c r="F124" s="1">
        <v>0</v>
      </c>
      <c r="G124" s="2">
        <f t="shared" si="0"/>
        <v>4920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20000</v>
      </c>
      <c r="E125" s="1">
        <v>0</v>
      </c>
      <c r="F125" s="1">
        <v>0</v>
      </c>
      <c r="G125" s="2">
        <f t="shared" si="0"/>
        <v>4960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14268316</v>
      </c>
      <c r="D129" s="1">
        <f>'PR-RAS'!E133</f>
        <v>35316547.980000004</v>
      </c>
      <c r="E129" s="1">
        <v>0</v>
      </c>
      <c r="F129" s="1">
        <v>0</v>
      </c>
      <c r="G129" s="2">
        <f t="shared" si="0"/>
        <v>10867380.730880002</v>
      </c>
      <c r="H129" s="2">
        <f t="shared" si="1"/>
        <v>1.9999995827674866E-2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14268316</v>
      </c>
      <c r="D130" s="1">
        <f>'PR-RAS'!E134</f>
        <v>35316547.980000004</v>
      </c>
      <c r="E130" s="1">
        <v>0</v>
      </c>
      <c r="F130" s="1">
        <v>0</v>
      </c>
      <c r="G130" s="2">
        <f t="shared" si="0"/>
        <v>10952282.142840002</v>
      </c>
      <c r="H130" s="2">
        <f t="shared" si="1"/>
        <v>1.9999995827674866E-2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14204284</v>
      </c>
      <c r="D131" s="1">
        <f>'PR-RAS'!E135</f>
        <v>12392447.32</v>
      </c>
      <c r="E131" s="1">
        <v>0</v>
      </c>
      <c r="F131" s="1">
        <v>0</v>
      </c>
      <c r="G131" s="2">
        <f t="shared" si="0"/>
        <v>5068593.2231999999</v>
      </c>
      <c r="H131" s="2">
        <f t="shared" si="1"/>
        <v>0.32000000029802322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64032</v>
      </c>
      <c r="D132" s="1">
        <f>'PR-RAS'!E136</f>
        <v>22924100.66</v>
      </c>
      <c r="E132" s="1">
        <v>0</v>
      </c>
      <c r="F132" s="1">
        <v>0</v>
      </c>
      <c r="G132" s="2">
        <f t="shared" si="0"/>
        <v>6014502.5649200007</v>
      </c>
      <c r="H132" s="2">
        <f t="shared" si="1"/>
        <v>0.33999999985098839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14732943</v>
      </c>
      <c r="D147" s="1">
        <f>'PR-RAS'!E151</f>
        <v>13138886.620000001</v>
      </c>
      <c r="E147" s="1">
        <v>0</v>
      </c>
      <c r="F147" s="1">
        <v>0</v>
      </c>
      <c r="G147" s="2">
        <f t="shared" si="0"/>
        <v>5987564.5710399998</v>
      </c>
      <c r="H147" s="2">
        <f t="shared" si="1"/>
        <v>0.37999999895691872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10696160</v>
      </c>
      <c r="D148" s="1">
        <f>'PR-RAS'!E152</f>
        <v>10564625</v>
      </c>
      <c r="E148" s="1">
        <v>0</v>
      </c>
      <c r="F148" s="1">
        <v>0</v>
      </c>
      <c r="G148" s="2">
        <f t="shared" si="0"/>
        <v>4678335.2699999996</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9011350</v>
      </c>
      <c r="D149" s="1">
        <f>'PR-RAS'!E153</f>
        <v>8887527.0999999996</v>
      </c>
      <c r="E149" s="1">
        <v>0</v>
      </c>
      <c r="F149" s="1">
        <v>0</v>
      </c>
      <c r="G149" s="2">
        <f t="shared" si="0"/>
        <v>3964387.8215999999</v>
      </c>
      <c r="H149" s="2">
        <f t="shared" si="1"/>
        <v>9.999999962747097E-2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9011350</v>
      </c>
      <c r="D150" s="1">
        <f>'PR-RAS'!E154</f>
        <v>8887527.0999999996</v>
      </c>
      <c r="E150" s="1">
        <v>0</v>
      </c>
      <c r="F150" s="1">
        <v>0</v>
      </c>
      <c r="G150" s="2">
        <f t="shared" si="0"/>
        <v>3991174.2257999997</v>
      </c>
      <c r="H150" s="2">
        <f t="shared" si="1"/>
        <v>9.999999962747097E-2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258085</v>
      </c>
      <c r="D154" s="1">
        <f>'PR-RAS'!E158</f>
        <v>271497.59000000003</v>
      </c>
      <c r="E154" s="1">
        <v>0</v>
      </c>
      <c r="F154" s="1">
        <v>0</v>
      </c>
      <c r="G154" s="2">
        <f t="shared" si="0"/>
        <v>122565.26754</v>
      </c>
      <c r="H154" s="2">
        <f t="shared" si="1"/>
        <v>0.40999999997438863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1426725</v>
      </c>
      <c r="D155" s="1">
        <f>'PR-RAS'!E159</f>
        <v>1405600.31</v>
      </c>
      <c r="E155" s="1">
        <v>0</v>
      </c>
      <c r="F155" s="1">
        <v>0</v>
      </c>
      <c r="G155" s="2">
        <f t="shared" si="0"/>
        <v>652640.54547999997</v>
      </c>
      <c r="H155" s="2">
        <f t="shared" si="1"/>
        <v>0.31000000005587935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1426725</v>
      </c>
      <c r="D157" s="1">
        <f>'PR-RAS'!E161</f>
        <v>1405600.31</v>
      </c>
      <c r="E157" s="1">
        <v>0</v>
      </c>
      <c r="F157" s="1">
        <v>0</v>
      </c>
      <c r="G157" s="2">
        <f t="shared" si="0"/>
        <v>661116.39671999996</v>
      </c>
      <c r="H157" s="2">
        <f t="shared" si="1"/>
        <v>0.31000000005587935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4011804</v>
      </c>
      <c r="D159" s="1">
        <f>'PR-RAS'!E163</f>
        <v>2547347.0699999994</v>
      </c>
      <c r="E159" s="1">
        <v>0</v>
      </c>
      <c r="F159" s="1">
        <v>0</v>
      </c>
      <c r="G159" s="2">
        <f t="shared" si="0"/>
        <v>1438826.7061199998</v>
      </c>
      <c r="H159" s="2">
        <f t="shared" si="1"/>
        <v>6.9999999366700649E-2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655331</v>
      </c>
      <c r="D160" s="1">
        <f>'PR-RAS'!E164</f>
        <v>754071.67</v>
      </c>
      <c r="E160" s="1">
        <v>0</v>
      </c>
      <c r="F160" s="1">
        <v>0</v>
      </c>
      <c r="G160" s="2">
        <f t="shared" si="0"/>
        <v>343992.42005999997</v>
      </c>
      <c r="H160" s="2">
        <f t="shared" si="1"/>
        <v>0.32999999995809048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445724</v>
      </c>
      <c r="D161" s="1">
        <f>'PR-RAS'!E165</f>
        <v>535757.18000000005</v>
      </c>
      <c r="E161" s="1">
        <v>0</v>
      </c>
      <c r="F161" s="1">
        <v>0</v>
      </c>
      <c r="G161" s="2">
        <f t="shared" si="0"/>
        <v>242758.13760000002</v>
      </c>
      <c r="H161" s="2">
        <f t="shared" si="1"/>
        <v>0.18000000005122274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205937</v>
      </c>
      <c r="D162" s="1">
        <f>'PR-RAS'!E166</f>
        <v>212114.49</v>
      </c>
      <c r="E162" s="1">
        <v>0</v>
      </c>
      <c r="F162" s="1">
        <v>0</v>
      </c>
      <c r="G162" s="2">
        <f t="shared" si="0"/>
        <v>101456.72278</v>
      </c>
      <c r="H162" s="2">
        <f t="shared" si="1"/>
        <v>0.48999999999068677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3670</v>
      </c>
      <c r="D163" s="1">
        <f>'PR-RAS'!E167</f>
        <v>6200</v>
      </c>
      <c r="E163" s="1">
        <v>0</v>
      </c>
      <c r="F163" s="1">
        <v>0</v>
      </c>
      <c r="G163" s="2">
        <f t="shared" si="0"/>
        <v>2603.34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616971</v>
      </c>
      <c r="D165" s="1">
        <f>'PR-RAS'!E169</f>
        <v>449057.38999999996</v>
      </c>
      <c r="E165" s="1">
        <v>0</v>
      </c>
      <c r="F165" s="1">
        <v>0</v>
      </c>
      <c r="G165" s="2">
        <f t="shared" si="0"/>
        <v>248474.06791999997</v>
      </c>
      <c r="H165" s="2">
        <f t="shared" si="1"/>
        <v>0.38999999995576218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47836</v>
      </c>
      <c r="D166" s="1">
        <f>'PR-RAS'!E170</f>
        <v>31855.32</v>
      </c>
      <c r="E166" s="1">
        <v>0</v>
      </c>
      <c r="F166" s="1">
        <v>0</v>
      </c>
      <c r="G166" s="2">
        <f t="shared" si="0"/>
        <v>18405.195599999999</v>
      </c>
      <c r="H166" s="2">
        <f t="shared" si="1"/>
        <v>0.31999999999970896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164590</v>
      </c>
      <c r="D167" s="1">
        <f>'PR-RAS'!E171</f>
        <v>132310.84</v>
      </c>
      <c r="E167" s="1">
        <v>0</v>
      </c>
      <c r="F167" s="1">
        <v>0</v>
      </c>
      <c r="G167" s="2">
        <f t="shared" si="0"/>
        <v>71249.138879999999</v>
      </c>
      <c r="H167" s="2">
        <f t="shared" si="1"/>
        <v>0.16000000000349246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363030</v>
      </c>
      <c r="D168" s="1">
        <f>'PR-RAS'!E172</f>
        <v>200521.44</v>
      </c>
      <c r="E168" s="1">
        <v>0</v>
      </c>
      <c r="F168" s="1">
        <v>0</v>
      </c>
      <c r="G168" s="2">
        <f t="shared" si="0"/>
        <v>127600.17096</v>
      </c>
      <c r="H168" s="2">
        <f t="shared" si="1"/>
        <v>0.44000000000232831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12199</v>
      </c>
      <c r="D169" s="1">
        <f>'PR-RAS'!E173</f>
        <v>16556.060000000001</v>
      </c>
      <c r="E169" s="1">
        <v>0</v>
      </c>
      <c r="F169" s="1">
        <v>0</v>
      </c>
      <c r="G169" s="2">
        <f t="shared" si="0"/>
        <v>7612.2681600000005</v>
      </c>
      <c r="H169" s="2">
        <f t="shared" si="1"/>
        <v>6.0000000001309672E-2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20613</v>
      </c>
      <c r="D170" s="1">
        <f>'PR-RAS'!E174</f>
        <v>61159.53</v>
      </c>
      <c r="E170" s="1">
        <v>0</v>
      </c>
      <c r="F170" s="1">
        <v>0</v>
      </c>
      <c r="G170" s="2">
        <f t="shared" si="0"/>
        <v>24155.51814</v>
      </c>
      <c r="H170" s="2">
        <f t="shared" si="1"/>
        <v>0.47000000000116415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8703</v>
      </c>
      <c r="D172" s="1">
        <f>'PR-RAS'!E176</f>
        <v>6654.2</v>
      </c>
      <c r="E172" s="1">
        <v>0</v>
      </c>
      <c r="F172" s="1">
        <v>0</v>
      </c>
      <c r="G172" s="2">
        <f t="shared" si="0"/>
        <v>3763.9494000000004</v>
      </c>
      <c r="H172" s="2">
        <f t="shared" si="1"/>
        <v>0.1999999999998181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2535643</v>
      </c>
      <c r="D173" s="1">
        <f>'PR-RAS'!E177</f>
        <v>1110124.4099999999</v>
      </c>
      <c r="E173" s="1">
        <v>0</v>
      </c>
      <c r="F173" s="1">
        <v>0</v>
      </c>
      <c r="G173" s="2">
        <f t="shared" si="0"/>
        <v>818013.39304</v>
      </c>
      <c r="H173" s="2">
        <f t="shared" si="1"/>
        <v>0.40999999991618097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85464</v>
      </c>
      <c r="D174" s="1">
        <f>'PR-RAS'!E178</f>
        <v>32792.15</v>
      </c>
      <c r="E174" s="1">
        <v>0</v>
      </c>
      <c r="F174" s="1">
        <v>0</v>
      </c>
      <c r="G174" s="2">
        <f t="shared" si="0"/>
        <v>26131.355899999995</v>
      </c>
      <c r="H174" s="2">
        <f t="shared" si="1"/>
        <v>0.15000000000145519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39197</v>
      </c>
      <c r="D175" s="1">
        <f>'PR-RAS'!E179</f>
        <v>151228.57</v>
      </c>
      <c r="E175" s="1">
        <v>0</v>
      </c>
      <c r="F175" s="1">
        <v>0</v>
      </c>
      <c r="G175" s="2">
        <f t="shared" si="0"/>
        <v>59447.820359999998</v>
      </c>
      <c r="H175" s="2">
        <f t="shared" si="1"/>
        <v>0.42999999999301508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20210</v>
      </c>
      <c r="D176" s="1">
        <f>'PR-RAS'!E180</f>
        <v>2303.3000000000002</v>
      </c>
      <c r="E176" s="1">
        <v>0</v>
      </c>
      <c r="F176" s="1">
        <v>0</v>
      </c>
      <c r="G176" s="2">
        <f t="shared" si="0"/>
        <v>4342.9049999999997</v>
      </c>
      <c r="H176" s="2">
        <f t="shared" si="1"/>
        <v>0.3000000000001819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945590</v>
      </c>
      <c r="D177" s="1">
        <f>'PR-RAS'!E181</f>
        <v>95940.76</v>
      </c>
      <c r="E177" s="1">
        <v>0</v>
      </c>
      <c r="F177" s="1">
        <v>0</v>
      </c>
      <c r="G177" s="2">
        <f t="shared" si="0"/>
        <v>200194.98752</v>
      </c>
      <c r="H177" s="2">
        <f t="shared" si="1"/>
        <v>0.24000000000523869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7165</v>
      </c>
      <c r="D178" s="1">
        <f>'PR-RAS'!E182</f>
        <v>5695.02</v>
      </c>
      <c r="E178" s="1">
        <v>0</v>
      </c>
      <c r="F178" s="1">
        <v>0</v>
      </c>
      <c r="G178" s="2">
        <f t="shared" si="0"/>
        <v>3284.24208</v>
      </c>
      <c r="H178" s="2">
        <f t="shared" si="1"/>
        <v>2.0000000000436557E-2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3800</v>
      </c>
      <c r="D179" s="1">
        <f>'PR-RAS'!E183</f>
        <v>1600</v>
      </c>
      <c r="E179" s="1">
        <v>0</v>
      </c>
      <c r="F179" s="1">
        <v>0</v>
      </c>
      <c r="G179" s="2">
        <f t="shared" si="0"/>
        <v>1246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434057</v>
      </c>
      <c r="D180" s="1">
        <f>'PR-RAS'!E184</f>
        <v>69773.259999999995</v>
      </c>
      <c r="E180" s="1">
        <v>0</v>
      </c>
      <c r="F180" s="1">
        <v>0</v>
      </c>
      <c r="G180" s="2">
        <f t="shared" si="0"/>
        <v>102675.03008</v>
      </c>
      <c r="H180" s="2">
        <f t="shared" si="1"/>
        <v>0.25999999999476131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91068</v>
      </c>
      <c r="D181" s="1">
        <f>'PR-RAS'!E185</f>
        <v>54241.88</v>
      </c>
      <c r="E181" s="1">
        <v>0</v>
      </c>
      <c r="F181" s="1">
        <v>0</v>
      </c>
      <c r="G181" s="2">
        <f t="shared" si="0"/>
        <v>35919.316800000001</v>
      </c>
      <c r="H181" s="2">
        <f t="shared" si="1"/>
        <v>0.12000000000261934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909092</v>
      </c>
      <c r="D182" s="1">
        <f>'PR-RAS'!E186</f>
        <v>696549.47</v>
      </c>
      <c r="E182" s="1">
        <v>0</v>
      </c>
      <c r="F182" s="1">
        <v>0</v>
      </c>
      <c r="G182" s="2">
        <f t="shared" si="0"/>
        <v>416696.56013999996</v>
      </c>
      <c r="H182" s="2">
        <f t="shared" si="1"/>
        <v>0.46999999997206032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55421</v>
      </c>
      <c r="D183" s="1">
        <f>'PR-RAS'!E187</f>
        <v>55980.57</v>
      </c>
      <c r="E183" s="1">
        <v>0</v>
      </c>
      <c r="F183" s="1">
        <v>0</v>
      </c>
      <c r="G183" s="2">
        <f t="shared" si="0"/>
        <v>30463.549480000001</v>
      </c>
      <c r="H183" s="2">
        <f t="shared" si="1"/>
        <v>0.43000000000029104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148438</v>
      </c>
      <c r="D184" s="1">
        <f>'PR-RAS'!E188</f>
        <v>178113.03</v>
      </c>
      <c r="E184" s="1">
        <v>0</v>
      </c>
      <c r="F184" s="1">
        <v>0</v>
      </c>
      <c r="G184" s="2">
        <f t="shared" si="0"/>
        <v>92353.522979999994</v>
      </c>
      <c r="H184" s="2">
        <f t="shared" si="1"/>
        <v>2.9999999998835847E-2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3173</v>
      </c>
      <c r="D185" s="1">
        <f>'PR-RAS'!E189</f>
        <v>30205.06</v>
      </c>
      <c r="E185" s="1">
        <v>0</v>
      </c>
      <c r="F185" s="1">
        <v>0</v>
      </c>
      <c r="G185" s="2">
        <f t="shared" si="0"/>
        <v>11699.29408</v>
      </c>
      <c r="H185" s="2">
        <f t="shared" si="1"/>
        <v>6.0000000001309672E-2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83282</v>
      </c>
      <c r="D186" s="1">
        <f>'PR-RAS'!E190</f>
        <v>75802.84</v>
      </c>
      <c r="E186" s="1">
        <v>0</v>
      </c>
      <c r="F186" s="1">
        <v>0</v>
      </c>
      <c r="G186" s="2">
        <f t="shared" si="0"/>
        <v>43454.220799999996</v>
      </c>
      <c r="H186" s="2">
        <f t="shared" si="1"/>
        <v>0.16000000000349246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34325</v>
      </c>
      <c r="D187" s="1">
        <f>'PR-RAS'!E191</f>
        <v>42931.46</v>
      </c>
      <c r="E187" s="1">
        <v>0</v>
      </c>
      <c r="F187" s="1">
        <v>0</v>
      </c>
      <c r="G187" s="2">
        <f t="shared" si="0"/>
        <v>22354.953119999998</v>
      </c>
      <c r="H187" s="2">
        <f t="shared" si="1"/>
        <v>0.45999999999912689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6215</v>
      </c>
      <c r="D188" s="1">
        <f>'PR-RAS'!E192</f>
        <v>6074.57</v>
      </c>
      <c r="E188" s="1">
        <v>0</v>
      </c>
      <c r="F188" s="1">
        <v>0</v>
      </c>
      <c r="G188" s="2">
        <f t="shared" si="0"/>
        <v>3434.0941800000001</v>
      </c>
      <c r="H188" s="2">
        <f t="shared" si="1"/>
        <v>0.43000000000029104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12161</v>
      </c>
      <c r="D189" s="1">
        <f>'PR-RAS'!E193</f>
        <v>18779.400000000001</v>
      </c>
      <c r="E189" s="1">
        <v>0</v>
      </c>
      <c r="F189" s="1">
        <v>0</v>
      </c>
      <c r="G189" s="2">
        <f t="shared" si="0"/>
        <v>9347.3224000000009</v>
      </c>
      <c r="H189" s="2">
        <f t="shared" si="1"/>
        <v>0.40000000000145519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9282</v>
      </c>
      <c r="D191" s="1">
        <f>'PR-RAS'!E195</f>
        <v>4319.7</v>
      </c>
      <c r="E191" s="1">
        <v>0</v>
      </c>
      <c r="F191" s="1">
        <v>0</v>
      </c>
      <c r="G191" s="2">
        <f t="shared" si="0"/>
        <v>3405.0660000000003</v>
      </c>
      <c r="H191" s="2">
        <f t="shared" si="1"/>
        <v>0.3000000000001819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24979</v>
      </c>
      <c r="D192" s="1">
        <f>'PR-RAS'!E196</f>
        <v>26914.55</v>
      </c>
      <c r="E192" s="1">
        <v>0</v>
      </c>
      <c r="F192" s="1">
        <v>0</v>
      </c>
      <c r="G192" s="2">
        <f t="shared" si="0"/>
        <v>15052.347100000001</v>
      </c>
      <c r="H192" s="2">
        <f t="shared" si="1"/>
        <v>0.4500000000007276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8326</v>
      </c>
      <c r="D198" s="1">
        <f>'PR-RAS'!E202</f>
        <v>8469.5400000000009</v>
      </c>
      <c r="E198" s="1">
        <v>0</v>
      </c>
      <c r="F198" s="1">
        <v>0</v>
      </c>
      <c r="G198" s="2">
        <f t="shared" si="0"/>
        <v>4977.2207600000002</v>
      </c>
      <c r="H198" s="2">
        <f t="shared" si="1"/>
        <v>0.45999999999912689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8326</v>
      </c>
      <c r="D201" s="1">
        <f>'PR-RAS'!E205</f>
        <v>8469.5400000000009</v>
      </c>
      <c r="E201" s="1">
        <v>0</v>
      </c>
      <c r="F201" s="1">
        <v>0</v>
      </c>
      <c r="G201" s="2">
        <f t="shared" si="0"/>
        <v>5053.0160000000005</v>
      </c>
      <c r="H201" s="2">
        <f t="shared" si="1"/>
        <v>0.45999999999912689</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16653</v>
      </c>
      <c r="D206" s="1">
        <f>'PR-RAS'!E210</f>
        <v>18445.009999999998</v>
      </c>
      <c r="E206" s="1">
        <v>0</v>
      </c>
      <c r="F206" s="1">
        <v>0</v>
      </c>
      <c r="G206" s="2">
        <f t="shared" si="0"/>
        <v>10976.319099999999</v>
      </c>
      <c r="H206" s="2">
        <f t="shared" si="1"/>
        <v>9.9999999983992893E-3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15126</v>
      </c>
      <c r="D207" s="1">
        <f>'PR-RAS'!E211</f>
        <v>15296.47</v>
      </c>
      <c r="E207" s="1">
        <v>0</v>
      </c>
      <c r="F207" s="1">
        <v>0</v>
      </c>
      <c r="G207" s="2">
        <f t="shared" si="0"/>
        <v>9418.1016400000008</v>
      </c>
      <c r="H207" s="2">
        <f t="shared" si="1"/>
        <v>0.46999999999934516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1519</v>
      </c>
      <c r="D208" s="1">
        <f>'PR-RAS'!E212</f>
        <v>3148.54</v>
      </c>
      <c r="E208" s="1">
        <v>0</v>
      </c>
      <c r="F208" s="1">
        <v>0</v>
      </c>
      <c r="G208" s="2">
        <f t="shared" si="0"/>
        <v>1617.9285599999998</v>
      </c>
      <c r="H208" s="2">
        <f t="shared" si="1"/>
        <v>0.46000000000003638</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v>
      </c>
      <c r="D209" s="1">
        <f>'PR-RAS'!E213</f>
        <v>0</v>
      </c>
      <c r="E209" s="1">
        <v>0</v>
      </c>
      <c r="F209" s="1">
        <v>0</v>
      </c>
      <c r="G209" s="2">
        <f t="shared" si="0"/>
        <v>1.6639999999999999</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14732943</v>
      </c>
      <c r="D285" s="1">
        <f>'PR-RAS'!E289</f>
        <v>13138886.620000001</v>
      </c>
      <c r="E285" s="1">
        <v>0</v>
      </c>
      <c r="F285" s="1">
        <v>0</v>
      </c>
      <c r="G285" s="2">
        <f t="shared" si="8"/>
        <v>11647043.41216</v>
      </c>
      <c r="H285" s="2">
        <f t="shared" si="9"/>
        <v>0.37999999895691872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471677</v>
      </c>
      <c r="D286" s="1">
        <f>'PR-RAS'!E290</f>
        <v>43438081.030000001</v>
      </c>
      <c r="E286" s="1">
        <v>0</v>
      </c>
      <c r="F286" s="1">
        <v>0</v>
      </c>
      <c r="G286" s="2">
        <f t="shared" si="8"/>
        <v>24894134.132099997</v>
      </c>
      <c r="H286" s="2">
        <f t="shared" si="9"/>
        <v>3.0000001192092896E-2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135222</v>
      </c>
      <c r="D290" s="1">
        <f>'PR-RAS'!E294</f>
        <v>49049.19</v>
      </c>
      <c r="E290" s="1">
        <v>0</v>
      </c>
      <c r="F290" s="1">
        <v>0</v>
      </c>
      <c r="G290" s="2">
        <f t="shared" si="8"/>
        <v>67429.589819999994</v>
      </c>
      <c r="H290" s="2">
        <f t="shared" si="9"/>
        <v>0.19000000000232831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121336</v>
      </c>
      <c r="D291" s="1">
        <f>'PR-RAS'!E295</f>
        <v>35613.910000000003</v>
      </c>
      <c r="E291" s="1">
        <v>0</v>
      </c>
      <c r="F291" s="1">
        <v>0</v>
      </c>
      <c r="G291" s="2">
        <f t="shared" si="8"/>
        <v>55843.507799999999</v>
      </c>
      <c r="H291" s="2">
        <f t="shared" si="9"/>
        <v>8.999999999650754E-2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182205</v>
      </c>
      <c r="D345" s="1">
        <f>'PR-RAS'!E350</f>
        <v>58081819.439999998</v>
      </c>
      <c r="E345" s="1">
        <v>0</v>
      </c>
      <c r="F345" s="1">
        <v>0</v>
      </c>
      <c r="G345" s="2">
        <f t="shared" si="8"/>
        <v>40022970.294719994</v>
      </c>
      <c r="H345" s="2">
        <f t="shared" si="9"/>
        <v>0.43999999761581421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182205</v>
      </c>
      <c r="D358" s="1">
        <f>'PR-RAS'!E363</f>
        <v>679233</v>
      </c>
      <c r="E358" s="1">
        <v>0</v>
      </c>
      <c r="F358" s="1">
        <v>0</v>
      </c>
      <c r="G358" s="2">
        <f t="shared" si="8"/>
        <v>550019.54700000002</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176410</v>
      </c>
      <c r="D364" s="1">
        <f>'PR-RAS'!E369</f>
        <v>636983</v>
      </c>
      <c r="E364" s="1">
        <v>0</v>
      </c>
      <c r="F364" s="1">
        <v>0</v>
      </c>
      <c r="G364" s="2">
        <f t="shared" si="8"/>
        <v>526486.48800000001</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127708</v>
      </c>
      <c r="D365" s="1">
        <f>'PR-RAS'!E370</f>
        <v>580964.1</v>
      </c>
      <c r="E365" s="1">
        <v>0</v>
      </c>
      <c r="F365" s="1">
        <v>0</v>
      </c>
      <c r="G365" s="2">
        <f t="shared" si="8"/>
        <v>469427.57679999998</v>
      </c>
      <c r="H365" s="2">
        <f t="shared" si="9"/>
        <v>9.9999999976716936E-2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7379</v>
      </c>
      <c r="D366" s="1">
        <f>'PR-RAS'!E371</f>
        <v>0</v>
      </c>
      <c r="E366" s="1">
        <v>0</v>
      </c>
      <c r="F366" s="1">
        <v>0</v>
      </c>
      <c r="G366" s="2">
        <f t="shared" si="8"/>
        <v>2693.335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36750</v>
      </c>
      <c r="D367" s="1">
        <f>'PR-RAS'!E372</f>
        <v>14250</v>
      </c>
      <c r="E367" s="1">
        <v>0</v>
      </c>
      <c r="F367" s="1">
        <v>0</v>
      </c>
      <c r="G367" s="2">
        <f t="shared" si="8"/>
        <v>23881.5</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29376.59</v>
      </c>
      <c r="E368" s="1">
        <v>0</v>
      </c>
      <c r="F368" s="1">
        <v>0</v>
      </c>
      <c r="G368" s="2">
        <f t="shared" si="8"/>
        <v>21562.41706</v>
      </c>
      <c r="H368" s="2">
        <f t="shared" si="9"/>
        <v>0.40999999999985448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4573</v>
      </c>
      <c r="D369" s="1">
        <f>'PR-RAS'!E374</f>
        <v>12392.31</v>
      </c>
      <c r="E369" s="1">
        <v>0</v>
      </c>
      <c r="F369" s="1">
        <v>0</v>
      </c>
      <c r="G369" s="2">
        <f t="shared" si="8"/>
        <v>10803.604159999999</v>
      </c>
      <c r="H369" s="2">
        <f t="shared" si="9"/>
        <v>0.30999999999949068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5795</v>
      </c>
      <c r="D378" s="1">
        <f>'PR-RAS'!E383</f>
        <v>26000</v>
      </c>
      <c r="E378" s="1">
        <v>0</v>
      </c>
      <c r="F378" s="1">
        <v>0</v>
      </c>
      <c r="G378" s="2">
        <f t="shared" si="8"/>
        <v>21788.715</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5795</v>
      </c>
      <c r="D379" s="1">
        <f>'PR-RAS'!E384</f>
        <v>0</v>
      </c>
      <c r="E379" s="1">
        <v>0</v>
      </c>
      <c r="F379" s="1">
        <v>0</v>
      </c>
      <c r="G379" s="2">
        <f t="shared" si="8"/>
        <v>2190.5100000000002</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26000</v>
      </c>
      <c r="E381" s="1">
        <v>0</v>
      </c>
      <c r="F381" s="1">
        <v>0</v>
      </c>
      <c r="G381" s="2">
        <f t="shared" si="8"/>
        <v>19760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16250</v>
      </c>
      <c r="E386" s="1">
        <v>0</v>
      </c>
      <c r="F386" s="1">
        <v>0</v>
      </c>
      <c r="G386" s="2">
        <f t="shared" si="8"/>
        <v>12512.5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16250</v>
      </c>
      <c r="E388" s="1">
        <v>0</v>
      </c>
      <c r="F388" s="1">
        <v>0</v>
      </c>
      <c r="G388" s="2">
        <f t="shared" si="8"/>
        <v>12577.5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57402586.439999998</v>
      </c>
      <c r="E397" s="1">
        <v>0</v>
      </c>
      <c r="F397" s="1">
        <v>0</v>
      </c>
      <c r="G397" s="2">
        <f t="shared" si="8"/>
        <v>45462848.460479997</v>
      </c>
      <c r="H397" s="2">
        <f t="shared" si="9"/>
        <v>0.43999999761581421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57402586.439999998</v>
      </c>
      <c r="E398" s="1">
        <v>0</v>
      </c>
      <c r="F398" s="1">
        <v>0</v>
      </c>
      <c r="G398" s="2">
        <f t="shared" si="8"/>
        <v>45577653.633359998</v>
      </c>
      <c r="H398" s="2">
        <f t="shared" si="9"/>
        <v>0.43999999761581421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182205</v>
      </c>
      <c r="D403" s="1">
        <f>'PR-RAS'!E408</f>
        <v>58081819.439999998</v>
      </c>
      <c r="E403" s="1">
        <v>0</v>
      </c>
      <c r="F403" s="1">
        <v>0</v>
      </c>
      <c r="G403" s="2">
        <f t="shared" si="8"/>
        <v>46771029.239760004</v>
      </c>
      <c r="H403" s="2">
        <f t="shared" si="9"/>
        <v>0.43999999761581421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1231968</v>
      </c>
      <c r="D405" s="1">
        <f>'PR-RAS'!E410</f>
        <v>409021.09</v>
      </c>
      <c r="E405" s="1">
        <v>0</v>
      </c>
      <c r="F405" s="1">
        <v>0</v>
      </c>
      <c r="G405" s="2">
        <f t="shared" si="8"/>
        <v>828204.11272000009</v>
      </c>
      <c r="H405" s="2">
        <f t="shared" si="9"/>
        <v>9.0000000025611371E-2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15204620</v>
      </c>
      <c r="D407" s="1">
        <f>'PR-RAS'!E412</f>
        <v>56576967.649999999</v>
      </c>
      <c r="E407" s="1">
        <v>0</v>
      </c>
      <c r="F407" s="1">
        <v>0</v>
      </c>
      <c r="G407" s="2">
        <f t="shared" si="8"/>
        <v>52113573.451800004</v>
      </c>
      <c r="H407" s="2">
        <f t="shared" si="9"/>
        <v>0.35000000149011612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14915148</v>
      </c>
      <c r="D408" s="1">
        <f>'PR-RAS'!E413</f>
        <v>71220706.060000002</v>
      </c>
      <c r="E408" s="1">
        <v>0</v>
      </c>
      <c r="F408" s="1">
        <v>0</v>
      </c>
      <c r="G408" s="2">
        <f t="shared" si="8"/>
        <v>64044119.968839996</v>
      </c>
      <c r="H408" s="2">
        <f t="shared" si="9"/>
        <v>6.0000002384185791E-2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289472</v>
      </c>
      <c r="D409" s="1">
        <f>'PR-RAS'!E414</f>
        <v>0</v>
      </c>
      <c r="E409" s="1">
        <v>0</v>
      </c>
      <c r="F409" s="1">
        <v>0</v>
      </c>
      <c r="G409" s="2">
        <f t="shared" si="8"/>
        <v>118104.57599999999</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14643738.410000004</v>
      </c>
      <c r="E410" s="1">
        <v>0</v>
      </c>
      <c r="F410" s="1">
        <v>0</v>
      </c>
      <c r="G410" s="2">
        <f t="shared" si="8"/>
        <v>11978578.019380003</v>
      </c>
      <c r="H410" s="2">
        <f t="shared" si="9"/>
        <v>0.41000000387430191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1231968</v>
      </c>
      <c r="D412" s="1">
        <f>'PR-RAS'!E417</f>
        <v>409021.09</v>
      </c>
      <c r="E412" s="1">
        <v>0</v>
      </c>
      <c r="F412" s="1">
        <v>0</v>
      </c>
      <c r="G412" s="2">
        <f t="shared" si="8"/>
        <v>842554.18397999997</v>
      </c>
      <c r="H412" s="2">
        <f t="shared" si="9"/>
        <v>9.0000000025611371E-2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135222</v>
      </c>
      <c r="D413" s="1">
        <f>'PR-RAS'!E418</f>
        <v>49049.19</v>
      </c>
      <c r="E413" s="1">
        <v>0</v>
      </c>
      <c r="F413" s="1">
        <v>0</v>
      </c>
      <c r="G413" s="2">
        <f t="shared" si="8"/>
        <v>96127.99656</v>
      </c>
      <c r="H413" s="2">
        <f t="shared" si="9"/>
        <v>0.19000000000232831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667286</v>
      </c>
      <c r="D414" s="1">
        <f>'PR-RAS'!E420</f>
        <v>23084.38</v>
      </c>
      <c r="E414" s="1">
        <v>0</v>
      </c>
      <c r="F414" s="1">
        <v>0</v>
      </c>
      <c r="G414" s="2">
        <f t="shared" si="8"/>
        <v>294656.81588000001</v>
      </c>
      <c r="H414" s="2">
        <f t="shared" si="9"/>
        <v>0.38000000000101863</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667286</v>
      </c>
      <c r="D478" s="1">
        <f>'PR-RAS'!E484</f>
        <v>23084.38</v>
      </c>
      <c r="E478" s="1">
        <v>0</v>
      </c>
      <c r="F478" s="1">
        <v>0</v>
      </c>
      <c r="G478" s="2">
        <f t="shared" si="8"/>
        <v>340317.92051999999</v>
      </c>
      <c r="H478" s="2">
        <f t="shared" si="9"/>
        <v>0.38000000000101863</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667286</v>
      </c>
      <c r="D489" s="1">
        <f>'PR-RAS'!E495</f>
        <v>23084.38</v>
      </c>
      <c r="E489" s="1">
        <v>0</v>
      </c>
      <c r="F489" s="1">
        <v>0</v>
      </c>
      <c r="G489" s="2">
        <f t="shared" si="8"/>
        <v>348165.92287999997</v>
      </c>
      <c r="H489" s="2">
        <f t="shared" si="9"/>
        <v>0.38000000000101863</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667286</v>
      </c>
      <c r="D490" s="1">
        <f>'PR-RAS'!E496</f>
        <v>23084.38</v>
      </c>
      <c r="E490" s="1">
        <v>0</v>
      </c>
      <c r="F490" s="1">
        <v>0</v>
      </c>
      <c r="G490" s="2">
        <f t="shared" si="8"/>
        <v>348879.37764000002</v>
      </c>
      <c r="H490" s="2">
        <f t="shared" si="9"/>
        <v>0.38000000000101863</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775558.56</v>
      </c>
      <c r="E522" s="1">
        <v>0</v>
      </c>
      <c r="F522" s="1">
        <v>0</v>
      </c>
      <c r="G522" s="2">
        <f t="shared" ref="G522:G809" si="10">(B522/1000)*(C522*1+D522*2)</f>
        <v>808132.01952000009</v>
      </c>
      <c r="H522" s="2">
        <f t="shared" ref="H522:H809" si="11">ABS(C522-ROUND(C522,0))+ABS(D522-ROUND(D522,0))</f>
        <v>0.43999999994412065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775558.56</v>
      </c>
      <c r="E587" s="1">
        <v>0</v>
      </c>
      <c r="F587" s="1">
        <v>0</v>
      </c>
      <c r="G587" s="2">
        <f t="shared" si="10"/>
        <v>908954.63231999998</v>
      </c>
      <c r="H587" s="2">
        <f t="shared" si="11"/>
        <v>0.43999999994412065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775558.56</v>
      </c>
      <c r="E599" s="1">
        <v>0</v>
      </c>
      <c r="F599" s="1">
        <v>0</v>
      </c>
      <c r="G599" s="2">
        <f t="shared" si="10"/>
        <v>927568.03775999998</v>
      </c>
      <c r="H599" s="2">
        <f t="shared" si="11"/>
        <v>0.43999999994412065</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775558.56</v>
      </c>
      <c r="E600" s="1">
        <v>0</v>
      </c>
      <c r="F600" s="1">
        <v>0</v>
      </c>
      <c r="G600" s="2">
        <f t="shared" si="10"/>
        <v>929119.15488000005</v>
      </c>
      <c r="H600" s="2">
        <f t="shared" si="11"/>
        <v>0.43999999994412065</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667286</v>
      </c>
      <c r="D629" s="1">
        <f>'PR-RAS'!E635</f>
        <v>0</v>
      </c>
      <c r="E629" s="1">
        <v>0</v>
      </c>
      <c r="F629" s="1">
        <v>0</v>
      </c>
      <c r="G629" s="2">
        <f t="shared" si="10"/>
        <v>419055.60800000001</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752474.18</v>
      </c>
      <c r="E630" s="1">
        <v>0</v>
      </c>
      <c r="F630" s="1">
        <v>0</v>
      </c>
      <c r="G630" s="2">
        <f t="shared" si="10"/>
        <v>946612.51844000001</v>
      </c>
      <c r="H630" s="2">
        <f t="shared" si="11"/>
        <v>0.18000000005122274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15871906</v>
      </c>
      <c r="D633" s="1">
        <f>'PR-RAS'!E639</f>
        <v>56600052.030000001</v>
      </c>
      <c r="E633" s="1">
        <v>0</v>
      </c>
      <c r="F633" s="1">
        <v>0</v>
      </c>
      <c r="G633" s="2">
        <f t="shared" si="10"/>
        <v>81573510.357920006</v>
      </c>
      <c r="H633" s="2">
        <f t="shared" si="11"/>
        <v>3.0000001192092896E-2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14915148</v>
      </c>
      <c r="D634" s="1">
        <f>'PR-RAS'!E640</f>
        <v>71996264.620000005</v>
      </c>
      <c r="E634" s="1">
        <v>0</v>
      </c>
      <c r="F634" s="1">
        <v>0</v>
      </c>
      <c r="G634" s="2">
        <f t="shared" si="10"/>
        <v>100588559.69292001</v>
      </c>
      <c r="H634" s="2">
        <f t="shared" si="11"/>
        <v>0.37999999523162842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956758</v>
      </c>
      <c r="D635" s="1">
        <f>'PR-RAS'!E641</f>
        <v>0</v>
      </c>
      <c r="E635" s="1">
        <v>0</v>
      </c>
      <c r="F635" s="1">
        <v>0</v>
      </c>
      <c r="G635" s="2">
        <f t="shared" si="10"/>
        <v>606584.57200000004</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15396212.590000004</v>
      </c>
      <c r="E636" s="1">
        <v>0</v>
      </c>
      <c r="F636" s="1">
        <v>0</v>
      </c>
      <c r="G636" s="2">
        <f t="shared" si="10"/>
        <v>19553189.989300005</v>
      </c>
      <c r="H636" s="2">
        <f t="shared" si="11"/>
        <v>0.40999999642372131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1231968</v>
      </c>
      <c r="D638" s="1">
        <f>'PR-RAS'!E644</f>
        <v>409021.09</v>
      </c>
      <c r="E638" s="1">
        <v>0</v>
      </c>
      <c r="F638" s="1">
        <v>0</v>
      </c>
      <c r="G638" s="2">
        <f t="shared" si="10"/>
        <v>1305856.4846600001</v>
      </c>
      <c r="H638" s="2">
        <f t="shared" si="11"/>
        <v>9.0000000025611371E-2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275210</v>
      </c>
      <c r="D640" s="1">
        <f>'PR-RAS'!E646</f>
        <v>15805233.680000003</v>
      </c>
      <c r="E640" s="1">
        <v>0</v>
      </c>
      <c r="F640" s="1">
        <v>0</v>
      </c>
      <c r="G640" s="2">
        <f t="shared" si="10"/>
        <v>20374947.833040006</v>
      </c>
      <c r="H640" s="2">
        <f t="shared" si="11"/>
        <v>0.31999999657273293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1720610</v>
      </c>
      <c r="D642" s="1">
        <f>'PR-RAS'!E649</f>
        <v>1058289.7</v>
      </c>
      <c r="E642" s="1">
        <v>0</v>
      </c>
      <c r="F642" s="1">
        <v>0</v>
      </c>
      <c r="G642" s="2">
        <f t="shared" si="10"/>
        <v>2459638.4054</v>
      </c>
      <c r="H642" s="2">
        <f t="shared" si="11"/>
        <v>0.30000000004656613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17631918</v>
      </c>
      <c r="D643" s="1">
        <f>'PR-RAS'!E650</f>
        <v>61828977.630000003</v>
      </c>
      <c r="E643" s="1">
        <v>0</v>
      </c>
      <c r="F643" s="1">
        <v>0</v>
      </c>
      <c r="G643" s="2">
        <f t="shared" si="10"/>
        <v>90708098.632919997</v>
      </c>
      <c r="H643" s="2">
        <f t="shared" si="11"/>
        <v>0.36999999731779099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18294239</v>
      </c>
      <c r="D644" s="1">
        <f>'PR-RAS'!E651</f>
        <v>61810173.799999997</v>
      </c>
      <c r="E644" s="1">
        <v>0</v>
      </c>
      <c r="F644" s="1">
        <v>0</v>
      </c>
      <c r="G644" s="2">
        <f t="shared" si="10"/>
        <v>91251079.183799997</v>
      </c>
      <c r="H644" s="2">
        <f t="shared" si="11"/>
        <v>0.20000000298023224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1058289</v>
      </c>
      <c r="D645" s="1">
        <f>'PR-RAS'!E652</f>
        <v>1077093.5300000086</v>
      </c>
      <c r="E645" s="1">
        <v>0</v>
      </c>
      <c r="F645" s="1">
        <v>0</v>
      </c>
      <c r="G645" s="2">
        <f t="shared" si="10"/>
        <v>2068834.5826400111</v>
      </c>
      <c r="H645" s="2">
        <f t="shared" si="11"/>
        <v>0.46999999135732651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54</v>
      </c>
      <c r="D647" s="1">
        <f>'PR-RAS'!E654</f>
        <v>51</v>
      </c>
      <c r="E647" s="1">
        <v>0</v>
      </c>
      <c r="F647" s="1">
        <v>0</v>
      </c>
      <c r="G647" s="2">
        <f t="shared" si="10"/>
        <v>100.776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54</v>
      </c>
      <c r="D649" s="1">
        <f>'PR-RAS'!E656</f>
        <v>51</v>
      </c>
      <c r="E649" s="1">
        <v>0</v>
      </c>
      <c r="F649" s="1">
        <v>0</v>
      </c>
      <c r="G649" s="2">
        <f t="shared" si="10"/>
        <v>101.08800000000001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173410</v>
      </c>
      <c r="E654" s="1">
        <v>0</v>
      </c>
      <c r="F654" s="1">
        <v>0</v>
      </c>
      <c r="G654" s="2">
        <f t="shared" si="10"/>
        <v>226473.46000000002</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364330</v>
      </c>
      <c r="D668" s="1">
        <f>'PR-RAS'!E675</f>
        <v>0</v>
      </c>
      <c r="E668" s="1">
        <v>0</v>
      </c>
      <c r="F668" s="1">
        <v>0</v>
      </c>
      <c r="G668" s="2">
        <f t="shared" si="10"/>
        <v>243008.11000000002</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601059.76</v>
      </c>
      <c r="E671" s="1">
        <v>0</v>
      </c>
      <c r="F671" s="1">
        <v>0</v>
      </c>
      <c r="G671" s="2">
        <f t="shared" si="10"/>
        <v>805420.07840000011</v>
      </c>
      <c r="H671" s="2">
        <f t="shared" si="11"/>
        <v>0.23999999999068677</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5222</v>
      </c>
      <c r="D687" s="1">
        <f>'PR-RAS'!E694</f>
        <v>0</v>
      </c>
      <c r="E687" s="1">
        <v>0</v>
      </c>
      <c r="F687" s="1">
        <v>0</v>
      </c>
      <c r="G687" s="2">
        <f t="shared" si="10"/>
        <v>3582.2920000000004</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17786415.579999998</v>
      </c>
      <c r="E692" s="1">
        <v>0</v>
      </c>
      <c r="F692" s="1">
        <v>0</v>
      </c>
      <c r="G692" s="2">
        <f t="shared" si="10"/>
        <v>24580826.331559997</v>
      </c>
      <c r="H692" s="2">
        <f t="shared" si="11"/>
        <v>0.42000000178813934</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300</v>
      </c>
      <c r="D703" s="1">
        <f>'PR-RAS'!E710</f>
        <v>95224.88</v>
      </c>
      <c r="E703" s="1">
        <v>0</v>
      </c>
      <c r="F703" s="1">
        <v>0</v>
      </c>
      <c r="G703" s="2">
        <f t="shared" si="10"/>
        <v>133906.33152000001</v>
      </c>
      <c r="H703" s="2">
        <f t="shared" si="11"/>
        <v>0.11999999999534339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34855</v>
      </c>
      <c r="D709" s="1">
        <f>'PR-RAS'!E716</f>
        <v>38775.58</v>
      </c>
      <c r="E709" s="1">
        <v>0</v>
      </c>
      <c r="F709" s="1">
        <v>0</v>
      </c>
      <c r="G709" s="2">
        <f t="shared" si="10"/>
        <v>79583.561279999994</v>
      </c>
      <c r="H709" s="2">
        <f t="shared" si="11"/>
        <v>0.41999999999825377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9000</v>
      </c>
      <c r="D710" s="1">
        <f>'PR-RAS'!E717</f>
        <v>3000</v>
      </c>
      <c r="E710" s="1">
        <v>0</v>
      </c>
      <c r="F710" s="1">
        <v>0</v>
      </c>
      <c r="G710" s="2">
        <f t="shared" si="10"/>
        <v>10635</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205937</v>
      </c>
      <c r="D711" s="1">
        <f>'PR-RAS'!E718</f>
        <v>212114.49</v>
      </c>
      <c r="E711" s="1">
        <v>0</v>
      </c>
      <c r="F711" s="1">
        <v>0</v>
      </c>
      <c r="G711" s="2">
        <f t="shared" si="10"/>
        <v>447417.84579999995</v>
      </c>
      <c r="H711" s="2">
        <f t="shared" si="11"/>
        <v>0.48999999999068677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3700</v>
      </c>
      <c r="D713" s="1">
        <f>'PR-RAS'!E720</f>
        <v>1600</v>
      </c>
      <c r="E713" s="1">
        <v>0</v>
      </c>
      <c r="F713" s="1">
        <v>0</v>
      </c>
      <c r="G713" s="2">
        <f t="shared" si="10"/>
        <v>4912.8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102364</v>
      </c>
      <c r="D714" s="1">
        <f>'PR-RAS'!E721</f>
        <v>61312.36</v>
      </c>
      <c r="E714" s="1">
        <v>0</v>
      </c>
      <c r="F714" s="1">
        <v>0</v>
      </c>
      <c r="G714" s="2">
        <f t="shared" si="10"/>
        <v>160416.95736</v>
      </c>
      <c r="H714" s="2">
        <f t="shared" si="11"/>
        <v>0.36000000000058208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280917</v>
      </c>
      <c r="D715" s="1">
        <f>'PR-RAS'!E722</f>
        <v>0</v>
      </c>
      <c r="E715" s="1">
        <v>0</v>
      </c>
      <c r="F715" s="1">
        <v>0</v>
      </c>
      <c r="G715" s="2">
        <f t="shared" si="10"/>
        <v>200574.73799999998</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12349</v>
      </c>
      <c r="D716" s="1">
        <f>'PR-RAS'!E723</f>
        <v>0</v>
      </c>
      <c r="E716" s="1">
        <v>0</v>
      </c>
      <c r="F716" s="1">
        <v>0</v>
      </c>
      <c r="G716" s="2">
        <f t="shared" si="10"/>
        <v>8829.5349999999999</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3173</v>
      </c>
      <c r="D718" s="1">
        <f>'PR-RAS'!E725</f>
        <v>30205.06</v>
      </c>
      <c r="E718" s="1">
        <v>0</v>
      </c>
      <c r="F718" s="1">
        <v>0</v>
      </c>
      <c r="G718" s="2">
        <f t="shared" si="10"/>
        <v>45589.097040000001</v>
      </c>
      <c r="H718" s="2">
        <f t="shared" si="11"/>
        <v>6.0000000001309672E-2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8641</v>
      </c>
      <c r="D719" s="1">
        <f>'PR-RAS'!E726</f>
        <v>5448.1</v>
      </c>
      <c r="E719" s="1">
        <v>0</v>
      </c>
      <c r="F719" s="1">
        <v>0</v>
      </c>
      <c r="G719" s="2">
        <f t="shared" si="10"/>
        <v>14027.7096</v>
      </c>
      <c r="H719" s="2">
        <f t="shared" si="11"/>
        <v>0.1000000000003638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8326</v>
      </c>
      <c r="D735" s="1">
        <f>'PR-RAS'!E742</f>
        <v>8469.5400000000009</v>
      </c>
      <c r="E735" s="1">
        <v>0</v>
      </c>
      <c r="F735" s="1">
        <v>0</v>
      </c>
      <c r="G735" s="2">
        <f t="shared" si="10"/>
        <v>18544.568719999999</v>
      </c>
      <c r="H735" s="2">
        <f t="shared" si="11"/>
        <v>0.45999999999912689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667286</v>
      </c>
      <c r="D879" s="1">
        <f>'PR-RAS'!E886</f>
        <v>23084.38</v>
      </c>
      <c r="E879" s="1">
        <v>0</v>
      </c>
      <c r="F879" s="1">
        <v>0</v>
      </c>
      <c r="G879" s="2">
        <f t="shared" si="18"/>
        <v>626413.27928000002</v>
      </c>
      <c r="H879" s="2">
        <f t="shared" si="19"/>
        <v>0.38000000000101863</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775558.56</v>
      </c>
      <c r="E947" s="1">
        <v>0</v>
      </c>
      <c r="F947" s="1">
        <v>0</v>
      </c>
      <c r="G947" s="2">
        <f t="shared" si="18"/>
        <v>1467356.7955199999</v>
      </c>
      <c r="H947" s="2">
        <f t="shared" si="19"/>
        <v>0.43999999994412065</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244769814</v>
      </c>
      <c r="D984" s="6">
        <f>BILANCA!E6</f>
        <v>321238102.51999998</v>
      </c>
      <c r="E984" s="6">
        <v>0</v>
      </c>
      <c r="F984" s="6">
        <v>0</v>
      </c>
      <c r="G984" s="7">
        <f t="shared" ref="G984:G1241" si="22">B984/1000*C984+B984/500*D984</f>
        <v>887246.01904000004</v>
      </c>
      <c r="H984" s="7">
        <f t="shared" si="19"/>
        <v>0.48000001907348633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243404228</v>
      </c>
      <c r="D985" s="1">
        <f>BILANCA!E7</f>
        <v>319845502.29999995</v>
      </c>
      <c r="E985" s="1">
        <v>0</v>
      </c>
      <c r="F985" s="1">
        <v>0</v>
      </c>
      <c r="G985" s="2">
        <f t="shared" si="22"/>
        <v>1766190.4651999997</v>
      </c>
      <c r="H985" s="2">
        <f t="shared" si="19"/>
        <v>0.29999995231628418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1240000</v>
      </c>
      <c r="D986" s="1">
        <f>BILANCA!E8</f>
        <v>18093979.510000002</v>
      </c>
      <c r="E986" s="1">
        <v>0</v>
      </c>
      <c r="F986" s="1">
        <v>0</v>
      </c>
      <c r="G986" s="2">
        <f t="shared" si="22"/>
        <v>112283.87706000001</v>
      </c>
      <c r="H986" s="2">
        <f t="shared" si="19"/>
        <v>0.48999999836087227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1240000</v>
      </c>
      <c r="D987" s="1">
        <f>BILANCA!E9</f>
        <v>1240000</v>
      </c>
      <c r="E987" s="1">
        <v>0</v>
      </c>
      <c r="F987" s="1">
        <v>0</v>
      </c>
      <c r="G987" s="2">
        <f t="shared" si="22"/>
        <v>14880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16853979.510000002</v>
      </c>
      <c r="E988" s="1">
        <v>0</v>
      </c>
      <c r="F988" s="1">
        <v>0</v>
      </c>
      <c r="G988" s="2">
        <f t="shared" si="22"/>
        <v>168539.79510000002</v>
      </c>
      <c r="H988" s="2">
        <f t="shared" si="19"/>
        <v>0.48999999836087227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242164228</v>
      </c>
      <c r="D990" s="1">
        <f>BILANCA!E12</f>
        <v>244348936.34999999</v>
      </c>
      <c r="E990" s="1">
        <v>0</v>
      </c>
      <c r="F990" s="1">
        <v>0</v>
      </c>
      <c r="G990" s="2">
        <f t="shared" si="22"/>
        <v>5116034.7049000002</v>
      </c>
      <c r="H990" s="2">
        <f t="shared" si="19"/>
        <v>0.34999999403953552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v>
      </c>
      <c r="D991" s="1">
        <f>BILANCA!E13</f>
        <v>1</v>
      </c>
      <c r="E991" s="1">
        <v>0</v>
      </c>
      <c r="F991" s="1">
        <v>0</v>
      </c>
      <c r="G991" s="2">
        <f t="shared" si="22"/>
        <v>2.4E-2</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v>
      </c>
      <c r="D993" s="1">
        <f>BILANCA!E15</f>
        <v>1</v>
      </c>
      <c r="E993" s="1">
        <v>0</v>
      </c>
      <c r="F993" s="1">
        <v>0</v>
      </c>
      <c r="G993" s="2">
        <f t="shared" si="22"/>
        <v>0.03</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330104</v>
      </c>
      <c r="D997" s="1">
        <f>BILANCA!E19</f>
        <v>735284.6799999997</v>
      </c>
      <c r="E997" s="1">
        <v>0</v>
      </c>
      <c r="F997" s="1">
        <v>0</v>
      </c>
      <c r="G997" s="2">
        <f t="shared" si="22"/>
        <v>25209.427039999995</v>
      </c>
      <c r="H997" s="2">
        <f t="shared" si="19"/>
        <v>0.32000000029802322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2881690</v>
      </c>
      <c r="D998" s="1">
        <f>BILANCA!E20</f>
        <v>2888733.1</v>
      </c>
      <c r="E998" s="1">
        <v>0</v>
      </c>
      <c r="F998" s="1">
        <v>0</v>
      </c>
      <c r="G998" s="2">
        <f t="shared" si="22"/>
        <v>129887.34299999999</v>
      </c>
      <c r="H998" s="2">
        <f t="shared" si="19"/>
        <v>0.10000000009313226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68486</v>
      </c>
      <c r="D999" s="1">
        <f>BILANCA!E21</f>
        <v>62797.05</v>
      </c>
      <c r="E999" s="1">
        <v>0</v>
      </c>
      <c r="F999" s="1">
        <v>0</v>
      </c>
      <c r="G999" s="2">
        <f t="shared" si="22"/>
        <v>3105.2816000000003</v>
      </c>
      <c r="H999" s="2">
        <f t="shared" si="19"/>
        <v>5.0000000002910383E-2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908606</v>
      </c>
      <c r="D1000" s="1">
        <f>BILANCA!E22</f>
        <v>880566.54</v>
      </c>
      <c r="E1000" s="1">
        <v>0</v>
      </c>
      <c r="F1000" s="1">
        <v>0</v>
      </c>
      <c r="G1000" s="2">
        <f t="shared" si="22"/>
        <v>45385.564360000004</v>
      </c>
      <c r="H1000" s="2">
        <f t="shared" si="19"/>
        <v>0.4599999999627471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1067328</v>
      </c>
      <c r="D1001" s="1">
        <f>BILANCA!E23</f>
        <v>1028332.27</v>
      </c>
      <c r="E1001" s="1">
        <v>0</v>
      </c>
      <c r="F1001" s="1">
        <v>0</v>
      </c>
      <c r="G1001" s="2">
        <f t="shared" si="22"/>
        <v>56231.865720000002</v>
      </c>
      <c r="H1001" s="2">
        <f t="shared" si="19"/>
        <v>0.27000000001862645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538827</v>
      </c>
      <c r="D1002" s="1">
        <f>BILANCA!E24</f>
        <v>369624.8</v>
      </c>
      <c r="E1002" s="1">
        <v>0</v>
      </c>
      <c r="F1002" s="1">
        <v>0</v>
      </c>
      <c r="G1002" s="2">
        <f t="shared" si="22"/>
        <v>24283.455399999999</v>
      </c>
      <c r="H1002" s="2">
        <f t="shared" si="19"/>
        <v>0.20000000001164153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170312</v>
      </c>
      <c r="D1004" s="1">
        <f>BILANCA!E26</f>
        <v>84692.76</v>
      </c>
      <c r="E1004" s="1">
        <v>0</v>
      </c>
      <c r="F1004" s="1">
        <v>0</v>
      </c>
      <c r="G1004" s="2">
        <f t="shared" si="22"/>
        <v>7133.6479200000003</v>
      </c>
      <c r="H1004" s="2">
        <f t="shared" si="19"/>
        <v>0.24000000000523869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5305145</v>
      </c>
      <c r="D1006" s="1">
        <f>BILANCA!E28</f>
        <v>4579461.84</v>
      </c>
      <c r="E1006" s="1">
        <v>0</v>
      </c>
      <c r="F1006" s="1">
        <v>0</v>
      </c>
      <c r="G1006" s="2">
        <f t="shared" si="22"/>
        <v>332673.57964000001</v>
      </c>
      <c r="H1006" s="2">
        <f t="shared" si="19"/>
        <v>0.16000000014901161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4655</v>
      </c>
      <c r="D1007" s="1">
        <f>BILANCA!E29</f>
        <v>4655.6999999999825</v>
      </c>
      <c r="E1007" s="1">
        <v>0</v>
      </c>
      <c r="F1007" s="1">
        <v>0</v>
      </c>
      <c r="G1007" s="2">
        <f t="shared" si="22"/>
        <v>335.19359999999915</v>
      </c>
      <c r="H1007" s="2">
        <f t="shared" si="19"/>
        <v>0.3000000000174623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168866</v>
      </c>
      <c r="D1008" s="1">
        <f>BILANCA!E30</f>
        <v>168865.86</v>
      </c>
      <c r="E1008" s="1">
        <v>0</v>
      </c>
      <c r="F1008" s="1">
        <v>0</v>
      </c>
      <c r="G1008" s="2">
        <f t="shared" si="22"/>
        <v>12664.942999999999</v>
      </c>
      <c r="H1008" s="2">
        <f t="shared" si="19"/>
        <v>0.14000000001396984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4655</v>
      </c>
      <c r="D1011" s="1">
        <f>BILANCA!E33</f>
        <v>4655</v>
      </c>
      <c r="E1011" s="1">
        <v>0</v>
      </c>
      <c r="F1011" s="1">
        <v>0</v>
      </c>
      <c r="G1011" s="2">
        <f t="shared" si="22"/>
        <v>391.02</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168866</v>
      </c>
      <c r="D1012" s="1">
        <f>BILANCA!E34</f>
        <v>168865.16</v>
      </c>
      <c r="E1012" s="1">
        <v>0</v>
      </c>
      <c r="F1012" s="1">
        <v>0</v>
      </c>
      <c r="G1012" s="2">
        <f t="shared" si="22"/>
        <v>14691.293280000002</v>
      </c>
      <c r="H1012" s="2">
        <f t="shared" si="19"/>
        <v>0.16000000000349246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241825962</v>
      </c>
      <c r="D1013" s="1">
        <f>BILANCA!E35</f>
        <v>243589238.72</v>
      </c>
      <c r="E1013" s="1">
        <v>0</v>
      </c>
      <c r="F1013" s="1">
        <v>0</v>
      </c>
      <c r="G1013" s="2">
        <f t="shared" si="22"/>
        <v>21870133.183199998</v>
      </c>
      <c r="H1013" s="2">
        <f t="shared" si="19"/>
        <v>0.2800000011920929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1135433</v>
      </c>
      <c r="D1014" s="1">
        <f>BILANCA!E36</f>
        <v>1135432.99</v>
      </c>
      <c r="E1014" s="1">
        <v>0</v>
      </c>
      <c r="F1014" s="1">
        <v>0</v>
      </c>
      <c r="G1014" s="2">
        <f t="shared" si="22"/>
        <v>105595.26837999999</v>
      </c>
      <c r="H1014" s="2">
        <f t="shared" si="19"/>
        <v>1.0000000009313226E-2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80208</v>
      </c>
      <c r="D1015" s="1">
        <f>BILANCA!E37</f>
        <v>80208.429999999993</v>
      </c>
      <c r="E1015" s="1">
        <v>0</v>
      </c>
      <c r="F1015" s="1">
        <v>0</v>
      </c>
      <c r="G1015" s="2">
        <f t="shared" si="22"/>
        <v>7699.9955199999995</v>
      </c>
      <c r="H1015" s="2">
        <f t="shared" si="19"/>
        <v>0.42999999999301508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240610321</v>
      </c>
      <c r="D1016" s="1">
        <f>BILANCA!E38</f>
        <v>242373597.30000001</v>
      </c>
      <c r="E1016" s="1">
        <v>0</v>
      </c>
      <c r="F1016" s="1">
        <v>0</v>
      </c>
      <c r="G1016" s="2">
        <f t="shared" si="22"/>
        <v>23936798.014800005</v>
      </c>
      <c r="H1016" s="2">
        <f t="shared" si="19"/>
        <v>0.30000001192092896</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3506</v>
      </c>
      <c r="D1023" s="1">
        <f>BILANCA!E45</f>
        <v>19756.25</v>
      </c>
      <c r="E1023" s="1">
        <v>0</v>
      </c>
      <c r="F1023" s="1">
        <v>0</v>
      </c>
      <c r="G1023" s="2">
        <f t="shared" si="22"/>
        <v>1720.74</v>
      </c>
      <c r="H1023" s="2">
        <f t="shared" si="19"/>
        <v>0.25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3506</v>
      </c>
      <c r="D1025" s="1">
        <f>BILANCA!E47</f>
        <v>19756.25</v>
      </c>
      <c r="E1025" s="1">
        <v>0</v>
      </c>
      <c r="F1025" s="1">
        <v>0</v>
      </c>
      <c r="G1025" s="2">
        <f t="shared" si="22"/>
        <v>1806.777</v>
      </c>
      <c r="H1025" s="2">
        <f t="shared" si="19"/>
        <v>0.25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704007</v>
      </c>
      <c r="D1032" s="1">
        <f>BILANCA!E54</f>
        <v>765166.43</v>
      </c>
      <c r="E1032" s="1">
        <v>0</v>
      </c>
      <c r="F1032" s="1">
        <v>0</v>
      </c>
      <c r="G1032" s="2">
        <f t="shared" si="22"/>
        <v>109482.65314000001</v>
      </c>
      <c r="H1032" s="2">
        <f t="shared" si="19"/>
        <v>0.43000000005122274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704007</v>
      </c>
      <c r="D1033" s="1">
        <f>BILANCA!E55</f>
        <v>765166.43</v>
      </c>
      <c r="E1033" s="1">
        <v>0</v>
      </c>
      <c r="F1033" s="1">
        <v>0</v>
      </c>
      <c r="G1033" s="2">
        <f t="shared" si="22"/>
        <v>111716.99300000002</v>
      </c>
      <c r="H1033" s="2">
        <f t="shared" si="19"/>
        <v>0.43000000005122274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57402586.439999998</v>
      </c>
      <c r="E1034" s="1">
        <v>0</v>
      </c>
      <c r="F1034" s="1">
        <v>0</v>
      </c>
      <c r="G1034" s="2">
        <f t="shared" si="22"/>
        <v>5855063.8168799998</v>
      </c>
      <c r="H1034" s="2">
        <f t="shared" si="19"/>
        <v>0.43999999761581421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57402586.439999998</v>
      </c>
      <c r="E1035" s="1">
        <v>0</v>
      </c>
      <c r="F1035" s="1">
        <v>0</v>
      </c>
      <c r="G1035" s="2">
        <f t="shared" si="22"/>
        <v>5969868.9897599993</v>
      </c>
      <c r="H1035" s="2">
        <f t="shared" si="19"/>
        <v>0.43999999761581421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1365586</v>
      </c>
      <c r="D1046" s="1">
        <f>BILANCA!E68</f>
        <v>1392600.22</v>
      </c>
      <c r="E1046" s="1">
        <v>0</v>
      </c>
      <c r="F1046" s="1">
        <v>0</v>
      </c>
      <c r="G1046" s="2">
        <f t="shared" si="22"/>
        <v>261499.54571999999</v>
      </c>
      <c r="H1046" s="2">
        <f t="shared" si="19"/>
        <v>0.21999999997206032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1058289</v>
      </c>
      <c r="D1047" s="1">
        <f>BILANCA!E69</f>
        <v>1077093.53</v>
      </c>
      <c r="E1047" s="1">
        <v>0</v>
      </c>
      <c r="F1047" s="1">
        <v>0</v>
      </c>
      <c r="G1047" s="2">
        <f t="shared" si="22"/>
        <v>205598.46784</v>
      </c>
      <c r="H1047" s="2">
        <f t="shared" si="19"/>
        <v>0.46999999997206032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1051266</v>
      </c>
      <c r="D1048" s="1">
        <f>BILANCA!E70</f>
        <v>1077093.53</v>
      </c>
      <c r="E1048" s="1">
        <v>0</v>
      </c>
      <c r="F1048" s="1">
        <v>0</v>
      </c>
      <c r="G1048" s="2">
        <f t="shared" si="22"/>
        <v>208354.44890000002</v>
      </c>
      <c r="H1048" s="2">
        <f t="shared" si="19"/>
        <v>0.46999999997206032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1051266</v>
      </c>
      <c r="D1050" s="1">
        <f>BILANCA!E72</f>
        <v>1077093.53</v>
      </c>
      <c r="E1050" s="1">
        <v>0</v>
      </c>
      <c r="F1050" s="1">
        <v>0</v>
      </c>
      <c r="G1050" s="2">
        <f t="shared" si="22"/>
        <v>214765.35502000002</v>
      </c>
      <c r="H1050" s="2">
        <f t="shared" si="19"/>
        <v>0.46999999997206032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7023</v>
      </c>
      <c r="D1054" s="1">
        <f>BILANCA!E76</f>
        <v>0</v>
      </c>
      <c r="E1054" s="1">
        <v>0</v>
      </c>
      <c r="F1054" s="1">
        <v>0</v>
      </c>
      <c r="G1054" s="2">
        <f t="shared" si="22"/>
        <v>498.63299999999998</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19805</v>
      </c>
      <c r="D1056" s="1">
        <f>BILANCA!E78</f>
        <v>135598.20000000001</v>
      </c>
      <c r="E1056" s="1">
        <v>0</v>
      </c>
      <c r="F1056" s="1">
        <v>0</v>
      </c>
      <c r="G1056" s="2">
        <f t="shared" si="22"/>
        <v>21243.102200000001</v>
      </c>
      <c r="H1056" s="2">
        <f t="shared" si="19"/>
        <v>0.20000000001164153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20420</v>
      </c>
      <c r="D1060" s="1">
        <f>BILANCA!E82</f>
        <v>129723.25</v>
      </c>
      <c r="E1060" s="1">
        <v>0</v>
      </c>
      <c r="F1060" s="1">
        <v>0</v>
      </c>
      <c r="G1060" s="2">
        <f t="shared" si="22"/>
        <v>21549.720499999999</v>
      </c>
      <c r="H1060" s="2">
        <f t="shared" si="19"/>
        <v>0.25</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4520.3100000000004</v>
      </c>
      <c r="E1062" s="1">
        <v>0</v>
      </c>
      <c r="F1062" s="1">
        <v>0</v>
      </c>
      <c r="G1062" s="2">
        <f t="shared" si="22"/>
        <v>714.20898000000011</v>
      </c>
      <c r="H1062" s="2">
        <f t="shared" si="19"/>
        <v>0.31000000000040018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615</v>
      </c>
      <c r="D1063" s="1">
        <f>BILANCA!E85</f>
        <v>0</v>
      </c>
      <c r="E1063" s="1">
        <v>0</v>
      </c>
      <c r="F1063" s="1">
        <v>0</v>
      </c>
      <c r="G1063" s="2">
        <f t="shared" si="22"/>
        <v>49.2</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1354.64</v>
      </c>
      <c r="E1064" s="1">
        <v>0</v>
      </c>
      <c r="F1064" s="1">
        <v>0</v>
      </c>
      <c r="G1064" s="2">
        <f t="shared" si="22"/>
        <v>219.45168000000001</v>
      </c>
      <c r="H1064" s="2">
        <f t="shared" si="19"/>
        <v>0.35999999999989996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98420</v>
      </c>
      <c r="D1112" s="1">
        <f>BILANCA!E134</f>
        <v>98420</v>
      </c>
      <c r="E1112" s="1">
        <v>0</v>
      </c>
      <c r="F1112" s="1">
        <v>0</v>
      </c>
      <c r="G1112" s="2">
        <f t="shared" si="22"/>
        <v>38088.54</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98420</v>
      </c>
      <c r="D1113" s="1">
        <f>BILANCA!E135</f>
        <v>98420</v>
      </c>
      <c r="E1113" s="1">
        <v>0</v>
      </c>
      <c r="F1113" s="1">
        <v>0</v>
      </c>
      <c r="G1113" s="2">
        <f t="shared" si="22"/>
        <v>38383.800000000003</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85500</v>
      </c>
      <c r="D1118" s="1">
        <f>BILANCA!E140</f>
        <v>85500</v>
      </c>
      <c r="E1118" s="1">
        <v>0</v>
      </c>
      <c r="F1118" s="1">
        <v>0</v>
      </c>
      <c r="G1118" s="2">
        <f t="shared" si="22"/>
        <v>34627.5</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12920</v>
      </c>
      <c r="D1119" s="1">
        <f>BILANCA!E141</f>
        <v>12920</v>
      </c>
      <c r="E1119" s="1">
        <v>0</v>
      </c>
      <c r="F1119" s="1">
        <v>0</v>
      </c>
      <c r="G1119" s="2">
        <f t="shared" si="22"/>
        <v>5271.3600000000006</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189072</v>
      </c>
      <c r="D1124" s="1">
        <f>BILANCA!E146</f>
        <v>81488.489999999991</v>
      </c>
      <c r="E1124" s="1">
        <v>0</v>
      </c>
      <c r="F1124" s="1">
        <v>0</v>
      </c>
      <c r="G1124" s="2">
        <f t="shared" si="22"/>
        <v>49638.906179999991</v>
      </c>
      <c r="H1124" s="2">
        <f t="shared" si="23"/>
        <v>0.48999999999068677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2241</v>
      </c>
      <c r="D1137" s="1">
        <f>BILANCA!E159</f>
        <v>1791.2</v>
      </c>
      <c r="E1137" s="1">
        <v>0</v>
      </c>
      <c r="F1137" s="1">
        <v>0</v>
      </c>
      <c r="G1137" s="2">
        <f t="shared" si="22"/>
        <v>896.80359999999996</v>
      </c>
      <c r="H1137" s="2">
        <f t="shared" si="23"/>
        <v>0.20000000000004547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186831</v>
      </c>
      <c r="D1138" s="1">
        <f>BILANCA!E160</f>
        <v>79697.289999999994</v>
      </c>
      <c r="E1138" s="1">
        <v>0</v>
      </c>
      <c r="F1138" s="1">
        <v>0</v>
      </c>
      <c r="G1138" s="2">
        <f t="shared" si="22"/>
        <v>53664.964899999999</v>
      </c>
      <c r="H1138" s="2">
        <f t="shared" si="23"/>
        <v>0.28999999999359716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244769814</v>
      </c>
      <c r="D1152" s="1">
        <f>BILANCA!E175</f>
        <v>321238102.51999998</v>
      </c>
      <c r="E1152" s="1">
        <v>0</v>
      </c>
      <c r="F1152" s="1">
        <v>0</v>
      </c>
      <c r="G1152" s="2">
        <f t="shared" si="22"/>
        <v>149944577.21776</v>
      </c>
      <c r="H1152" s="2">
        <f t="shared" si="23"/>
        <v>0.48000001907348633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2058206</v>
      </c>
      <c r="D1153" s="1">
        <f>BILANCA!E176</f>
        <v>16948944.710000001</v>
      </c>
      <c r="E1153" s="1">
        <v>0</v>
      </c>
      <c r="F1153" s="1">
        <v>0</v>
      </c>
      <c r="G1153" s="2">
        <f t="shared" si="22"/>
        <v>6112536.2214000002</v>
      </c>
      <c r="H1153" s="2">
        <f t="shared" si="23"/>
        <v>0.28999999910593033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1206266</v>
      </c>
      <c r="D1154" s="1">
        <f>BILANCA!E177</f>
        <v>2109859.7999999998</v>
      </c>
      <c r="E1154" s="1">
        <v>0</v>
      </c>
      <c r="F1154" s="1">
        <v>0</v>
      </c>
      <c r="G1154" s="2">
        <f t="shared" si="22"/>
        <v>927843.53760000004</v>
      </c>
      <c r="H1154" s="2">
        <f t="shared" si="23"/>
        <v>0.20000000018626451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917336</v>
      </c>
      <c r="D1155" s="1">
        <f>BILANCA!E178</f>
        <v>883018.25</v>
      </c>
      <c r="E1155" s="1">
        <v>0</v>
      </c>
      <c r="F1155" s="1">
        <v>0</v>
      </c>
      <c r="G1155" s="2">
        <f t="shared" si="22"/>
        <v>461540.06999999995</v>
      </c>
      <c r="H1155" s="2">
        <f t="shared" si="23"/>
        <v>0.25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188124</v>
      </c>
      <c r="D1156" s="1">
        <f>BILANCA!E179</f>
        <v>164808.04999999999</v>
      </c>
      <c r="E1156" s="1">
        <v>0</v>
      </c>
      <c r="F1156" s="1">
        <v>0</v>
      </c>
      <c r="G1156" s="2">
        <f t="shared" si="22"/>
        <v>89569.037299999996</v>
      </c>
      <c r="H1156" s="2">
        <f t="shared" si="23"/>
        <v>4.9999999988358468E-2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2767</v>
      </c>
      <c r="D1157" s="1">
        <f>BILANCA!E180</f>
        <v>1585.56</v>
      </c>
      <c r="E1157" s="1">
        <v>0</v>
      </c>
      <c r="F1157" s="1">
        <v>0</v>
      </c>
      <c r="G1157" s="2">
        <f t="shared" si="22"/>
        <v>1033.23288</v>
      </c>
      <c r="H1157" s="2">
        <f t="shared" si="23"/>
        <v>0.44000000000005457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1358</v>
      </c>
      <c r="D1159" s="1">
        <f>BILANCA!E182</f>
        <v>0</v>
      </c>
      <c r="E1159" s="1">
        <v>0</v>
      </c>
      <c r="F1159" s="1">
        <v>0</v>
      </c>
      <c r="G1159" s="2">
        <f t="shared" si="22"/>
        <v>239.00799999999998</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1409</v>
      </c>
      <c r="D1160" s="1">
        <f>BILANCA!E183</f>
        <v>1585.56</v>
      </c>
      <c r="E1160" s="1">
        <v>0</v>
      </c>
      <c r="F1160" s="1">
        <v>0</v>
      </c>
      <c r="G1160" s="2">
        <f t="shared" si="22"/>
        <v>810.68124</v>
      </c>
      <c r="H1160" s="2">
        <f t="shared" si="23"/>
        <v>0.44000000000005457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98039</v>
      </c>
      <c r="D1165" s="1">
        <f>BILANCA!E188</f>
        <v>1060447.94</v>
      </c>
      <c r="E1165" s="1">
        <v>0</v>
      </c>
      <c r="F1165" s="1">
        <v>0</v>
      </c>
      <c r="G1165" s="2">
        <f t="shared" si="22"/>
        <v>403846.14815999998</v>
      </c>
      <c r="H1165" s="2">
        <f t="shared" si="23"/>
        <v>6.0000000055879354E-2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14839084.91</v>
      </c>
      <c r="E1166" s="1">
        <v>0</v>
      </c>
      <c r="F1166" s="1">
        <v>0</v>
      </c>
      <c r="G1166" s="2">
        <f t="shared" si="22"/>
        <v>5431105.07706</v>
      </c>
      <c r="H1166" s="2">
        <f t="shared" si="23"/>
        <v>8.9999999850988388E-2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752474</v>
      </c>
      <c r="D1183" s="1">
        <f>BILANCA!E206</f>
        <v>0</v>
      </c>
      <c r="E1183" s="1">
        <v>0</v>
      </c>
      <c r="F1183" s="1">
        <v>0</v>
      </c>
      <c r="G1183" s="2">
        <f t="shared" si="22"/>
        <v>150494.80000000002</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752474</v>
      </c>
      <c r="D1184" s="1">
        <f>BILANCA!E207</f>
        <v>0</v>
      </c>
      <c r="E1184" s="1">
        <v>0</v>
      </c>
      <c r="F1184" s="1">
        <v>0</v>
      </c>
      <c r="G1184" s="2">
        <f t="shared" si="22"/>
        <v>151247.274</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752474</v>
      </c>
      <c r="D1191" s="1">
        <f>BILANCA!E214</f>
        <v>0</v>
      </c>
      <c r="E1191" s="1">
        <v>0</v>
      </c>
      <c r="F1191" s="1">
        <v>0</v>
      </c>
      <c r="G1191" s="2">
        <f t="shared" si="22"/>
        <v>156514.592</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99466</v>
      </c>
      <c r="D1211" s="1">
        <f>BILANCA!E234</f>
        <v>0</v>
      </c>
      <c r="E1211" s="1">
        <v>0</v>
      </c>
      <c r="F1211" s="1">
        <v>0</v>
      </c>
      <c r="G1211" s="2">
        <f t="shared" si="22"/>
        <v>22678.248</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99466</v>
      </c>
      <c r="D1213" s="1">
        <f>BILANCA!E236</f>
        <v>0</v>
      </c>
      <c r="E1213" s="1">
        <v>0</v>
      </c>
      <c r="F1213" s="1">
        <v>0</v>
      </c>
      <c r="G1213" s="2">
        <f t="shared" si="22"/>
        <v>22877.18</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242711608</v>
      </c>
      <c r="D1214" s="1">
        <f>BILANCA!E237</f>
        <v>304289157.81</v>
      </c>
      <c r="E1214" s="1">
        <v>0</v>
      </c>
      <c r="F1214" s="1">
        <v>0</v>
      </c>
      <c r="G1214" s="2">
        <f t="shared" si="22"/>
        <v>196647972.35622001</v>
      </c>
      <c r="H1214" s="2">
        <f t="shared" si="23"/>
        <v>0.18999999761581421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242851596</v>
      </c>
      <c r="D1215" s="1">
        <f>BILANCA!E238</f>
        <v>320045342.30000001</v>
      </c>
      <c r="E1215" s="1">
        <v>0</v>
      </c>
      <c r="F1215" s="1">
        <v>0</v>
      </c>
      <c r="G1215" s="2">
        <f t="shared" si="22"/>
        <v>204842609.09920001</v>
      </c>
      <c r="H1215" s="2">
        <f t="shared" si="23"/>
        <v>0.30000001192092896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243604070</v>
      </c>
      <c r="D1216" s="1">
        <f>BILANCA!E239</f>
        <v>320045342.30000001</v>
      </c>
      <c r="E1216" s="1">
        <v>0</v>
      </c>
      <c r="F1216" s="1">
        <v>0</v>
      </c>
      <c r="G1216" s="2">
        <f t="shared" si="22"/>
        <v>205900877.82180002</v>
      </c>
      <c r="H1216" s="2">
        <f t="shared" si="23"/>
        <v>0.30000001192092896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243317829</v>
      </c>
      <c r="D1217" s="1">
        <f>BILANCA!E240</f>
        <v>319759100.81999999</v>
      </c>
      <c r="E1217" s="1">
        <v>0</v>
      </c>
      <c r="F1217" s="1">
        <v>0</v>
      </c>
      <c r="G1217" s="2">
        <f t="shared" si="22"/>
        <v>206583631.16976002</v>
      </c>
      <c r="H1217" s="2">
        <f t="shared" si="23"/>
        <v>0.18000000715255737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286241</v>
      </c>
      <c r="D1218" s="1">
        <f>BILANCA!E241</f>
        <v>286241.48</v>
      </c>
      <c r="E1218" s="1">
        <v>0</v>
      </c>
      <c r="F1218" s="1">
        <v>0</v>
      </c>
      <c r="G1218" s="2">
        <f t="shared" si="22"/>
        <v>201800.13059999997</v>
      </c>
      <c r="H1218" s="2">
        <f t="shared" si="23"/>
        <v>0.47999999998137355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752474</v>
      </c>
      <c r="D1219" s="1">
        <f>BILANCA!E242</f>
        <v>0</v>
      </c>
      <c r="E1219" s="1">
        <v>0</v>
      </c>
      <c r="F1219" s="1">
        <v>0</v>
      </c>
      <c r="G1219" s="2">
        <f t="shared" si="22"/>
        <v>177583.864</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752474</v>
      </c>
      <c r="D1221" s="1">
        <f>BILANCA!E244</f>
        <v>0</v>
      </c>
      <c r="E1221" s="1">
        <v>0</v>
      </c>
      <c r="F1221" s="1">
        <v>0</v>
      </c>
      <c r="G1221" s="2">
        <f t="shared" si="22"/>
        <v>179088.81200000001</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-275210</v>
      </c>
      <c r="D1222" s="1">
        <f>BILANCA!E245</f>
        <v>-15805233.68</v>
      </c>
      <c r="E1222" s="1">
        <v>0</v>
      </c>
      <c r="F1222" s="1">
        <v>0</v>
      </c>
      <c r="G1222" s="2">
        <f t="shared" si="22"/>
        <v>-7620676.8890399998</v>
      </c>
      <c r="H1222" s="2">
        <f t="shared" si="23"/>
        <v>0.32000000029802322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1074931</v>
      </c>
      <c r="D1223" s="1">
        <f>BILANCA!E246</f>
        <v>965009.76</v>
      </c>
      <c r="E1223" s="1">
        <v>0</v>
      </c>
      <c r="F1223" s="1">
        <v>0</v>
      </c>
      <c r="G1223" s="2">
        <f t="shared" si="22"/>
        <v>721188.12479999999</v>
      </c>
      <c r="H1223" s="2">
        <f t="shared" si="23"/>
        <v>0.23999999999068677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1074931</v>
      </c>
      <c r="D1224" s="1">
        <f>BILANCA!E247</f>
        <v>965009.76</v>
      </c>
      <c r="E1224" s="1">
        <v>0</v>
      </c>
      <c r="F1224" s="1">
        <v>0</v>
      </c>
      <c r="G1224" s="2">
        <f t="shared" si="22"/>
        <v>724193.07531999995</v>
      </c>
      <c r="H1224" s="2">
        <f t="shared" si="23"/>
        <v>0.23999999999068677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1350141</v>
      </c>
      <c r="D1227" s="1">
        <f>BILANCA!E250</f>
        <v>16770243.439999999</v>
      </c>
      <c r="E1227" s="1">
        <v>0</v>
      </c>
      <c r="F1227" s="1">
        <v>0</v>
      </c>
      <c r="G1227" s="2">
        <f t="shared" si="22"/>
        <v>8513313.2027199995</v>
      </c>
      <c r="H1227" s="2">
        <f t="shared" si="23"/>
        <v>0.43999999947845936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1350141</v>
      </c>
      <c r="D1229" s="1">
        <f>BILANCA!E252</f>
        <v>16770243.439999999</v>
      </c>
      <c r="E1229" s="1">
        <v>0</v>
      </c>
      <c r="F1229" s="1">
        <v>0</v>
      </c>
      <c r="G1229" s="2">
        <f t="shared" si="22"/>
        <v>8583094.4584800005</v>
      </c>
      <c r="H1229" s="2">
        <f t="shared" si="23"/>
        <v>0.43999999947845936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135222</v>
      </c>
      <c r="D1232" s="1">
        <f>BILANCA!E255</f>
        <v>49049.19</v>
      </c>
      <c r="E1232" s="1">
        <v>0</v>
      </c>
      <c r="F1232" s="1">
        <v>0</v>
      </c>
      <c r="G1232" s="2">
        <f t="shared" si="22"/>
        <v>58096.774619999997</v>
      </c>
      <c r="H1232" s="2">
        <f t="shared" si="23"/>
        <v>0.19000000000232831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16853979</v>
      </c>
      <c r="D1236" s="1">
        <f>BILANCA!E259</f>
        <v>0</v>
      </c>
      <c r="E1236" s="1">
        <v>0</v>
      </c>
      <c r="F1236" s="1">
        <v>0</v>
      </c>
      <c r="G1236" s="2">
        <f t="shared" si="22"/>
        <v>4264056.6869999999</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16853979</v>
      </c>
      <c r="D1237" s="1">
        <f>BILANCA!E260</f>
        <v>0</v>
      </c>
      <c r="E1237" s="1">
        <v>0</v>
      </c>
      <c r="F1237" s="1">
        <v>0</v>
      </c>
      <c r="G1237" s="2">
        <f t="shared" si="22"/>
        <v>4280910.6660000002</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27000</v>
      </c>
      <c r="D1240" s="1">
        <f>BILANCA!E264</f>
        <v>0</v>
      </c>
      <c r="E1240" s="1">
        <v>0</v>
      </c>
      <c r="F1240" s="1">
        <v>0</v>
      </c>
      <c r="G1240" s="2">
        <f t="shared" si="22"/>
        <v>6939</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162072</v>
      </c>
      <c r="D1241" s="1">
        <f>BILANCA!E265</f>
        <v>81488.490000000005</v>
      </c>
      <c r="E1241" s="1">
        <v>0</v>
      </c>
      <c r="F1241" s="1">
        <v>0</v>
      </c>
      <c r="G1241" s="2">
        <f t="shared" si="22"/>
        <v>83862.636840000006</v>
      </c>
      <c r="H1241" s="2">
        <f t="shared" si="23"/>
        <v>0.49000000000523869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1354.64</v>
      </c>
      <c r="E1244" s="1">
        <v>0</v>
      </c>
      <c r="F1244" s="1">
        <v>0</v>
      </c>
      <c r="G1244" s="2">
        <f t="shared" si="24"/>
        <v>707.1220800000001</v>
      </c>
      <c r="H1244" s="2">
        <f t="shared" si="23"/>
        <v>0.35999999999989996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186831</v>
      </c>
      <c r="D1245" s="1">
        <f>BILANCA!E269</f>
        <v>0</v>
      </c>
      <c r="E1245" s="1">
        <v>0</v>
      </c>
      <c r="F1245" s="1">
        <v>0</v>
      </c>
      <c r="G1245" s="2">
        <f t="shared" si="24"/>
        <v>48949.722000000002</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500</v>
      </c>
      <c r="E1263" s="1">
        <v>0</v>
      </c>
      <c r="F1263" s="1">
        <v>0</v>
      </c>
      <c r="G1263" s="2">
        <f t="shared" si="24"/>
        <v>280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1206266</v>
      </c>
      <c r="D1264" s="1">
        <f>BILANCA!E288</f>
        <v>2109359.7999999998</v>
      </c>
      <c r="E1264" s="1">
        <v>0</v>
      </c>
      <c r="F1264" s="1">
        <v>0</v>
      </c>
      <c r="G1264" s="2">
        <f t="shared" si="24"/>
        <v>1524420.9536000001</v>
      </c>
      <c r="H1264" s="2">
        <f t="shared" si="23"/>
        <v>0.20000000018626451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2103552.37</v>
      </c>
      <c r="E1265" s="1">
        <v>0</v>
      </c>
      <c r="F1265" s="1">
        <v>0</v>
      </c>
      <c r="G1265" s="2">
        <f t="shared" si="24"/>
        <v>1186403.5366799999</v>
      </c>
      <c r="H1265" s="2">
        <f t="shared" si="23"/>
        <v>0.37000000011175871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12735532.539999999</v>
      </c>
      <c r="E1266" s="1">
        <v>0</v>
      </c>
      <c r="F1266" s="1">
        <v>0</v>
      </c>
      <c r="G1266" s="2">
        <f t="shared" si="24"/>
        <v>7208311.4176399987</v>
      </c>
      <c r="H1266" s="2">
        <f t="shared" si="23"/>
        <v>0.46000000089406967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752474</v>
      </c>
      <c r="D1270" s="1">
        <f>BILANCA!E294</f>
        <v>0</v>
      </c>
      <c r="E1270" s="1">
        <v>0</v>
      </c>
      <c r="F1270" s="1">
        <v>0</v>
      </c>
      <c r="G1270" s="2">
        <f t="shared" si="24"/>
        <v>215960.03799999997</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14915148</v>
      </c>
      <c r="D1401" s="1">
        <f>'RAS-funkcijski'!E107</f>
        <v>71220706.060000002</v>
      </c>
      <c r="E1401" s="1">
        <v>0</v>
      </c>
      <c r="F1401" s="1">
        <v>0</v>
      </c>
      <c r="G1401" s="2">
        <f t="shared" si="24"/>
        <v>16207725.692359999</v>
      </c>
      <c r="H1401" s="2">
        <f t="shared" si="27"/>
        <v>6.0000002384185791E-2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14915148</v>
      </c>
      <c r="D1403" s="1">
        <f>'RAS-funkcijski'!E109</f>
        <v>71220706.060000002</v>
      </c>
      <c r="E1403" s="1">
        <v>0</v>
      </c>
      <c r="F1403" s="1">
        <v>0</v>
      </c>
      <c r="G1403" s="2">
        <f t="shared" si="24"/>
        <v>16522438.812600002</v>
      </c>
      <c r="H1403" s="2">
        <f t="shared" si="27"/>
        <v>6.0000002384185791E-2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14915148</v>
      </c>
      <c r="D1435" s="13">
        <f>'RAS-funkcijski'!E141</f>
        <v>71220706.060000002</v>
      </c>
      <c r="E1435" s="13">
        <v>0</v>
      </c>
      <c r="F1435" s="13">
        <v>0</v>
      </c>
      <c r="G1435" s="14">
        <f t="shared" si="24"/>
        <v>21557848.736440003</v>
      </c>
      <c r="H1435" s="14">
        <f t="shared" si="27"/>
        <v>6.0000002384185791E-2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1958740.65</v>
      </c>
      <c r="D1480" s="6"/>
      <c r="E1480" s="6">
        <v>0</v>
      </c>
      <c r="F1480" s="6">
        <v>0</v>
      </c>
      <c r="G1480" s="7">
        <f t="shared" ref="G1480:G1580" si="34">B1480/1000*C1480</f>
        <v>1958.74065</v>
      </c>
      <c r="H1480" s="7">
        <f t="shared" ref="H1480:H1580" si="35">ABS(C1480-ROUND(C1480,0))</f>
        <v>0.35000000009313226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83569235.310000002</v>
      </c>
      <c r="D1481" s="1">
        <v>0</v>
      </c>
      <c r="E1481" s="1">
        <v>0</v>
      </c>
      <c r="F1481" s="1">
        <v>0</v>
      </c>
      <c r="G1481" s="2">
        <f t="shared" si="34"/>
        <v>167138.47062000001</v>
      </c>
      <c r="H1481" s="2">
        <f t="shared" si="35"/>
        <v>0.31000000238418579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36888658.400000006</v>
      </c>
      <c r="D1483" s="1">
        <v>0</v>
      </c>
      <c r="E1483" s="1">
        <v>0</v>
      </c>
      <c r="F1483" s="1">
        <v>0</v>
      </c>
      <c r="G1483" s="2">
        <f t="shared" si="34"/>
        <v>147554.63360000003</v>
      </c>
      <c r="H1483" s="2">
        <f t="shared" si="35"/>
        <v>0.40000000596046448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10658885.189999999</v>
      </c>
      <c r="D1484" s="1">
        <v>0</v>
      </c>
      <c r="E1484" s="1">
        <v>0</v>
      </c>
      <c r="F1484" s="1">
        <v>0</v>
      </c>
      <c r="G1484" s="2">
        <f t="shared" si="34"/>
        <v>53294.425949999997</v>
      </c>
      <c r="H1484" s="2">
        <f t="shared" si="35"/>
        <v>0.18999999947845936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2499905.4900000002</v>
      </c>
      <c r="D1485" s="1">
        <v>0</v>
      </c>
      <c r="E1485" s="1">
        <v>0</v>
      </c>
      <c r="F1485" s="1">
        <v>0</v>
      </c>
      <c r="G1485" s="2">
        <f t="shared" si="34"/>
        <v>14999.432940000002</v>
      </c>
      <c r="H1485" s="2">
        <f t="shared" si="35"/>
        <v>0.49000000022351742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23945.8</v>
      </c>
      <c r="D1486" s="1">
        <v>0</v>
      </c>
      <c r="E1486" s="1">
        <v>0</v>
      </c>
      <c r="F1486" s="1">
        <v>0</v>
      </c>
      <c r="G1486" s="2">
        <f t="shared" si="34"/>
        <v>167.6206</v>
      </c>
      <c r="H1486" s="2">
        <f t="shared" si="35"/>
        <v>0.2000000000007276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23705921.920000002</v>
      </c>
      <c r="D1491" s="1">
        <v>0</v>
      </c>
      <c r="E1491" s="1">
        <v>0</v>
      </c>
      <c r="F1491" s="1">
        <v>0</v>
      </c>
      <c r="G1491" s="2">
        <f t="shared" si="34"/>
        <v>284471.06304000004</v>
      </c>
      <c r="H1491" s="2">
        <f t="shared" si="35"/>
        <v>7.9999998211860657E-2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46657492.530000001</v>
      </c>
      <c r="D1492" s="1">
        <v>0</v>
      </c>
      <c r="E1492" s="1">
        <v>0</v>
      </c>
      <c r="F1492" s="1">
        <v>0</v>
      </c>
      <c r="G1492" s="2">
        <f t="shared" si="34"/>
        <v>606547.40289000003</v>
      </c>
      <c r="H1492" s="2">
        <f t="shared" si="35"/>
        <v>0.4699999988079071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23084.38</v>
      </c>
      <c r="D1493" s="1">
        <v>0</v>
      </c>
      <c r="E1493" s="1">
        <v>0</v>
      </c>
      <c r="F1493" s="1">
        <v>0</v>
      </c>
      <c r="G1493" s="2">
        <f t="shared" si="34"/>
        <v>323.18132000000003</v>
      </c>
      <c r="H1493" s="2">
        <f t="shared" si="35"/>
        <v>0.38000000000101863</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23084.38</v>
      </c>
      <c r="D1497" s="1">
        <v>0</v>
      </c>
      <c r="E1497" s="1">
        <v>0</v>
      </c>
      <c r="F1497" s="1">
        <v>0</v>
      </c>
      <c r="G1497" s="2">
        <f t="shared" si="34"/>
        <v>415.51884000000001</v>
      </c>
      <c r="H1497" s="2">
        <f t="shared" si="35"/>
        <v>0.38000000000101863</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68579031.25</v>
      </c>
      <c r="D1499" s="1">
        <v>0</v>
      </c>
      <c r="E1499" s="1">
        <v>0</v>
      </c>
      <c r="F1499" s="1">
        <v>0</v>
      </c>
      <c r="G1499" s="2">
        <f t="shared" si="34"/>
        <v>1371580.625</v>
      </c>
      <c r="H1499" s="2">
        <f t="shared" si="35"/>
        <v>0.25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35985065.07</v>
      </c>
      <c r="D1501" s="1">
        <v>0</v>
      </c>
      <c r="E1501" s="1">
        <v>0</v>
      </c>
      <c r="F1501" s="1">
        <v>0</v>
      </c>
      <c r="G1501" s="2">
        <f t="shared" si="34"/>
        <v>791671.4315399999</v>
      </c>
      <c r="H1501" s="2">
        <f t="shared" si="35"/>
        <v>7.0000000298023224E-2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10693203.4</v>
      </c>
      <c r="D1502" s="1">
        <v>0</v>
      </c>
      <c r="E1502" s="1">
        <v>0</v>
      </c>
      <c r="F1502" s="1">
        <v>0</v>
      </c>
      <c r="G1502" s="2">
        <f t="shared" si="34"/>
        <v>245943.67819999999</v>
      </c>
      <c r="H1502" s="2">
        <f t="shared" si="35"/>
        <v>0.40000000037252903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2523221.1</v>
      </c>
      <c r="D1503" s="1">
        <v>0</v>
      </c>
      <c r="E1503" s="1">
        <v>0</v>
      </c>
      <c r="F1503" s="1">
        <v>0</v>
      </c>
      <c r="G1503" s="2">
        <f t="shared" si="34"/>
        <v>60557.306400000001</v>
      </c>
      <c r="H1503" s="2">
        <f t="shared" si="35"/>
        <v>0.10000000009313226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25127.47</v>
      </c>
      <c r="D1504" s="1">
        <v>0</v>
      </c>
      <c r="E1504" s="1">
        <v>0</v>
      </c>
      <c r="F1504" s="1">
        <v>0</v>
      </c>
      <c r="G1504" s="2">
        <f t="shared" si="34"/>
        <v>628.18675000000007</v>
      </c>
      <c r="H1504" s="2">
        <f t="shared" si="35"/>
        <v>0.47000000000116415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22743513.100000001</v>
      </c>
      <c r="D1509" s="1">
        <v>0</v>
      </c>
      <c r="E1509" s="1">
        <v>0</v>
      </c>
      <c r="F1509" s="1">
        <v>0</v>
      </c>
      <c r="G1509" s="2">
        <f t="shared" si="34"/>
        <v>682305.39300000004</v>
      </c>
      <c r="H1509" s="2">
        <f t="shared" si="35"/>
        <v>0.10000000149011612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31818407.620000001</v>
      </c>
      <c r="D1510" s="1">
        <v>0</v>
      </c>
      <c r="E1510" s="1">
        <v>0</v>
      </c>
      <c r="F1510" s="1">
        <v>0</v>
      </c>
      <c r="G1510" s="2">
        <f t="shared" si="34"/>
        <v>986370.63621999999</v>
      </c>
      <c r="H1510" s="2">
        <f t="shared" si="35"/>
        <v>0.37999999895691872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775558.56</v>
      </c>
      <c r="D1511" s="1">
        <v>0</v>
      </c>
      <c r="E1511" s="1">
        <v>0</v>
      </c>
      <c r="F1511" s="1">
        <v>0</v>
      </c>
      <c r="G1511" s="2">
        <f t="shared" si="34"/>
        <v>24817.873920000002</v>
      </c>
      <c r="H1511" s="2">
        <f t="shared" si="35"/>
        <v>0.43999999994412065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775558.56</v>
      </c>
      <c r="D1515" s="1">
        <v>0</v>
      </c>
      <c r="E1515" s="1">
        <v>0</v>
      </c>
      <c r="F1515" s="1">
        <v>0</v>
      </c>
      <c r="G1515" s="2">
        <f t="shared" si="34"/>
        <v>27920.10816</v>
      </c>
      <c r="H1515" s="2">
        <f t="shared" si="35"/>
        <v>0.43999999994412065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16948944.710000008</v>
      </c>
      <c r="D1517" s="1">
        <v>0</v>
      </c>
      <c r="E1517" s="1">
        <v>0</v>
      </c>
      <c r="F1517" s="1">
        <v>0</v>
      </c>
      <c r="G1517" s="2">
        <f t="shared" si="34"/>
        <v>644059.89898000029</v>
      </c>
      <c r="H1517" s="2">
        <f t="shared" si="35"/>
        <v>0.28999999165534973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2104052.37</v>
      </c>
      <c r="D1518" s="1">
        <v>0</v>
      </c>
      <c r="E1518" s="1">
        <v>0</v>
      </c>
      <c r="F1518" s="1">
        <v>0</v>
      </c>
      <c r="G1518" s="2">
        <f t="shared" si="34"/>
        <v>82058.042430000001</v>
      </c>
      <c r="H1518" s="2">
        <f t="shared" si="35"/>
        <v>0.37000000011175871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500</v>
      </c>
      <c r="D1524" s="1">
        <v>0</v>
      </c>
      <c r="E1524" s="1">
        <v>0</v>
      </c>
      <c r="F1524" s="1">
        <v>0</v>
      </c>
      <c r="G1524" s="2">
        <f t="shared" si="34"/>
        <v>22.5</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500</v>
      </c>
      <c r="D1530" s="1">
        <v>0</v>
      </c>
      <c r="E1530" s="1">
        <v>0</v>
      </c>
      <c r="F1530" s="1">
        <v>0</v>
      </c>
      <c r="G1530" s="2">
        <f t="shared" si="34"/>
        <v>25.5</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500</v>
      </c>
      <c r="D1531" s="1">
        <v>0</v>
      </c>
      <c r="E1531" s="1">
        <v>0</v>
      </c>
      <c r="F1531" s="1">
        <v>0</v>
      </c>
      <c r="G1531" s="2">
        <f t="shared" si="34"/>
        <v>26</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2103552.37</v>
      </c>
      <c r="D1565" s="1">
        <v>0</v>
      </c>
      <c r="E1565" s="1">
        <v>0</v>
      </c>
      <c r="F1565" s="1">
        <v>0</v>
      </c>
      <c r="G1565" s="2">
        <f t="shared" si="34"/>
        <v>180905.50381999998</v>
      </c>
      <c r="H1565" s="2">
        <f t="shared" si="35"/>
        <v>0.37000000011175871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2103552.37</v>
      </c>
      <c r="D1566" s="1">
        <v>0</v>
      </c>
      <c r="E1566" s="1">
        <v>0</v>
      </c>
      <c r="F1566" s="1">
        <v>0</v>
      </c>
      <c r="G1566" s="2">
        <f t="shared" si="34"/>
        <v>183009.05619</v>
      </c>
      <c r="H1566" s="2">
        <f t="shared" si="35"/>
        <v>0.37000000011175871</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14844892.34</v>
      </c>
      <c r="D1576" s="1">
        <v>0</v>
      </c>
      <c r="E1576" s="1">
        <v>0</v>
      </c>
      <c r="F1576" s="1">
        <v>0</v>
      </c>
      <c r="G1576" s="2">
        <f t="shared" si="34"/>
        <v>1439954.5569800001</v>
      </c>
      <c r="H1576" s="2">
        <f t="shared" si="35"/>
        <v>0.33999999985098839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2109359.7999999998</v>
      </c>
      <c r="D1578" s="1">
        <v>0</v>
      </c>
      <c r="E1578" s="1">
        <v>0</v>
      </c>
      <c r="F1578" s="1">
        <v>0</v>
      </c>
      <c r="G1578" s="2">
        <f t="shared" si="34"/>
        <v>208826.6202</v>
      </c>
      <c r="H1578" s="2">
        <f t="shared" si="35"/>
        <v>0.20000000018626451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12735532.539999999</v>
      </c>
      <c r="D1579" s="1">
        <v>0</v>
      </c>
      <c r="E1579" s="1">
        <v>0</v>
      </c>
      <c r="F1579" s="1">
        <v>0</v>
      </c>
      <c r="G1579" s="2">
        <f t="shared" si="34"/>
        <v>1273553.254</v>
      </c>
      <c r="H1579" s="2">
        <f t="shared" si="35"/>
        <v>0.46000000089406967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3299</v>
      </c>
      <c r="B1" s="384"/>
      <c r="C1" s="384"/>
    </row>
    <row r="2" spans="1:17" ht="33" customHeight="1" x14ac:dyDescent="0.2">
      <c r="A2" s="385" t="s">
        <v>3300</v>
      </c>
      <c r="B2" s="386"/>
      <c r="C2" s="377"/>
      <c r="D2" s="4"/>
      <c r="E2" s="4"/>
      <c r="F2" s="4"/>
      <c r="G2" s="4"/>
      <c r="H2" s="4"/>
      <c r="I2" s="4"/>
      <c r="J2" s="4"/>
      <c r="K2" s="4"/>
      <c r="L2" s="4"/>
      <c r="M2" s="4"/>
      <c r="N2" s="4"/>
      <c r="O2" s="4"/>
      <c r="P2" s="4"/>
      <c r="Q2" s="4"/>
    </row>
    <row r="3" spans="1:17" ht="18.75" customHeight="1" x14ac:dyDescent="0.2">
      <c r="A3" s="42" t="s">
        <v>3301</v>
      </c>
      <c r="B3" s="387" t="s">
        <v>3302</v>
      </c>
      <c r="C3" s="377"/>
      <c r="D3" s="4"/>
      <c r="E3" s="4"/>
      <c r="F3" s="4"/>
      <c r="G3" s="4"/>
      <c r="H3" s="4"/>
      <c r="I3" s="4"/>
      <c r="J3" s="4"/>
      <c r="K3" s="4"/>
      <c r="L3" s="4"/>
      <c r="M3" s="4"/>
      <c r="N3" s="4"/>
      <c r="O3" s="4"/>
      <c r="P3" s="4"/>
      <c r="Q3" s="4"/>
    </row>
    <row r="4" spans="1:17" ht="37.5" hidden="1" customHeight="1" x14ac:dyDescent="0.2">
      <c r="A4" s="43" t="s">
        <v>3303</v>
      </c>
      <c r="B4" s="381" t="s">
        <v>3304</v>
      </c>
      <c r="C4" s="377"/>
      <c r="D4" s="4"/>
      <c r="E4" s="4"/>
      <c r="F4" s="4"/>
      <c r="G4" s="4"/>
      <c r="H4" s="4"/>
      <c r="I4" s="4"/>
      <c r="J4" s="4"/>
      <c r="K4" s="4"/>
      <c r="L4" s="4"/>
      <c r="M4" s="4"/>
      <c r="N4" s="4"/>
      <c r="O4" s="4"/>
      <c r="P4" s="4"/>
      <c r="Q4" s="4"/>
    </row>
    <row r="5" spans="1:17" ht="48" hidden="1" customHeight="1" x14ac:dyDescent="0.2">
      <c r="A5" s="43" t="s">
        <v>3303</v>
      </c>
      <c r="B5" s="381" t="s">
        <v>3305</v>
      </c>
      <c r="C5" s="377"/>
      <c r="D5" s="4"/>
      <c r="E5" s="4"/>
      <c r="F5" s="4"/>
      <c r="G5" s="4"/>
      <c r="H5" s="4"/>
      <c r="I5" s="4"/>
      <c r="J5" s="4"/>
      <c r="K5" s="4"/>
      <c r="L5" s="4"/>
      <c r="M5" s="4"/>
      <c r="N5" s="4"/>
      <c r="O5" s="4"/>
      <c r="P5" s="4"/>
      <c r="Q5" s="4"/>
    </row>
    <row r="6" spans="1:17" ht="59.25" hidden="1" customHeight="1" x14ac:dyDescent="0.2">
      <c r="A6" s="43" t="s">
        <v>3303</v>
      </c>
      <c r="B6" s="381" t="s">
        <v>3306</v>
      </c>
      <c r="C6" s="377"/>
      <c r="D6" s="4"/>
      <c r="E6" s="4"/>
      <c r="F6" s="4"/>
      <c r="G6" s="4"/>
      <c r="H6" s="4"/>
      <c r="I6" s="4"/>
      <c r="J6" s="4"/>
      <c r="K6" s="4"/>
      <c r="L6" s="4"/>
      <c r="M6" s="4"/>
      <c r="N6" s="4"/>
      <c r="O6" s="4"/>
      <c r="P6" s="4"/>
      <c r="Q6" s="4"/>
    </row>
    <row r="7" spans="1:17" ht="48" hidden="1" customHeight="1" x14ac:dyDescent="0.2">
      <c r="A7" s="43" t="s">
        <v>3307</v>
      </c>
      <c r="B7" s="381" t="s">
        <v>3308</v>
      </c>
      <c r="C7" s="377"/>
      <c r="D7" s="4"/>
      <c r="E7" s="4"/>
      <c r="F7" s="4"/>
      <c r="G7" s="4"/>
      <c r="H7" s="4"/>
      <c r="I7" s="4"/>
      <c r="J7" s="4"/>
      <c r="K7" s="4"/>
      <c r="L7" s="4"/>
      <c r="M7" s="4"/>
      <c r="N7" s="4"/>
      <c r="O7" s="4"/>
      <c r="P7" s="4"/>
      <c r="Q7" s="4"/>
    </row>
    <row r="8" spans="1:17" ht="41.25" hidden="1" customHeight="1" x14ac:dyDescent="0.2">
      <c r="A8" s="43" t="s">
        <v>3309</v>
      </c>
      <c r="B8" s="381" t="s">
        <v>3310</v>
      </c>
      <c r="C8" s="377"/>
      <c r="D8" s="4"/>
      <c r="E8" s="4"/>
      <c r="F8" s="4"/>
      <c r="G8" s="4"/>
      <c r="H8" s="4"/>
      <c r="I8" s="4"/>
      <c r="J8" s="4"/>
      <c r="K8" s="4"/>
      <c r="L8" s="4"/>
      <c r="M8" s="4"/>
      <c r="N8" s="4"/>
      <c r="O8" s="4"/>
      <c r="P8" s="4"/>
      <c r="Q8" s="4"/>
    </row>
    <row r="9" spans="1:17" ht="59.25" hidden="1" customHeight="1" x14ac:dyDescent="0.2">
      <c r="A9" s="43" t="s">
        <v>3311</v>
      </c>
      <c r="B9" s="381" t="s">
        <v>3312</v>
      </c>
      <c r="C9" s="377"/>
      <c r="D9" s="4"/>
      <c r="E9" s="4"/>
      <c r="F9" s="4"/>
      <c r="G9" s="4"/>
      <c r="H9" s="4"/>
      <c r="I9" s="4"/>
      <c r="J9" s="4"/>
      <c r="K9" s="4"/>
      <c r="L9" s="4"/>
      <c r="M9" s="4"/>
      <c r="N9" s="4"/>
      <c r="O9" s="4"/>
      <c r="P9" s="4"/>
      <c r="Q9" s="4"/>
    </row>
    <row r="10" spans="1:17" ht="61.5" hidden="1" customHeight="1" x14ac:dyDescent="0.2">
      <c r="A10" s="43" t="s">
        <v>3311</v>
      </c>
      <c r="B10" s="381" t="s">
        <v>3313</v>
      </c>
      <c r="C10" s="377"/>
      <c r="D10" s="4"/>
      <c r="E10" s="4"/>
      <c r="F10" s="4"/>
      <c r="G10" s="4"/>
      <c r="H10" s="4"/>
      <c r="I10" s="4"/>
      <c r="J10" s="4"/>
      <c r="K10" s="4"/>
      <c r="L10" s="4"/>
      <c r="M10" s="4"/>
      <c r="N10" s="4"/>
      <c r="O10" s="4"/>
      <c r="P10" s="4"/>
      <c r="Q10" s="4"/>
    </row>
    <row r="11" spans="1:17" ht="43.5" hidden="1" customHeight="1" x14ac:dyDescent="0.2">
      <c r="A11" s="43" t="s">
        <v>3311</v>
      </c>
      <c r="B11" s="381" t="s">
        <v>3314</v>
      </c>
      <c r="C11" s="377"/>
      <c r="D11" s="4"/>
      <c r="E11" s="4"/>
      <c r="F11" s="4"/>
      <c r="G11" s="4"/>
      <c r="H11" s="4"/>
      <c r="I11" s="4"/>
      <c r="J11" s="4"/>
      <c r="K11" s="4"/>
      <c r="L11" s="4"/>
      <c r="M11" s="4"/>
      <c r="N11" s="4"/>
      <c r="O11" s="4"/>
      <c r="P11" s="4"/>
      <c r="Q11" s="4"/>
    </row>
    <row r="12" spans="1:17" ht="27.75" hidden="1" customHeight="1" x14ac:dyDescent="0.2">
      <c r="A12" s="43" t="s">
        <v>3315</v>
      </c>
      <c r="B12" s="381" t="s">
        <v>3316</v>
      </c>
      <c r="C12" s="377"/>
      <c r="D12" s="4"/>
      <c r="E12" s="4"/>
      <c r="F12" s="4"/>
      <c r="G12" s="4"/>
      <c r="H12" s="4"/>
      <c r="I12" s="4"/>
      <c r="J12" s="4"/>
      <c r="K12" s="4"/>
      <c r="L12" s="4"/>
      <c r="M12" s="4"/>
      <c r="N12" s="4"/>
      <c r="O12" s="4"/>
      <c r="P12" s="4"/>
      <c r="Q12" s="4"/>
    </row>
    <row r="13" spans="1:17" ht="27.75" hidden="1" customHeight="1" x14ac:dyDescent="0.2">
      <c r="A13" s="43" t="s">
        <v>3317</v>
      </c>
      <c r="B13" s="381" t="s">
        <v>3318</v>
      </c>
      <c r="C13" s="377"/>
      <c r="D13" s="4"/>
      <c r="E13" s="4"/>
      <c r="F13" s="4"/>
      <c r="G13" s="4"/>
      <c r="H13" s="4"/>
      <c r="I13" s="4"/>
      <c r="J13" s="4"/>
      <c r="K13" s="4"/>
      <c r="L13" s="4"/>
      <c r="M13" s="4"/>
      <c r="N13" s="4"/>
      <c r="O13" s="4"/>
      <c r="P13" s="4"/>
      <c r="Q13" s="4"/>
    </row>
    <row r="14" spans="1:17" ht="45.75" hidden="1" customHeight="1" x14ac:dyDescent="0.2">
      <c r="A14" s="43" t="s">
        <v>3319</v>
      </c>
      <c r="B14" s="381" t="s">
        <v>3320</v>
      </c>
      <c r="C14" s="377"/>
      <c r="D14" s="4"/>
      <c r="E14" s="4"/>
      <c r="F14" s="4"/>
      <c r="G14" s="4"/>
      <c r="H14" s="4"/>
      <c r="I14" s="4"/>
      <c r="J14" s="4"/>
      <c r="K14" s="4"/>
      <c r="L14" s="4"/>
      <c r="M14" s="4"/>
      <c r="N14" s="4"/>
      <c r="O14" s="4"/>
      <c r="P14" s="4"/>
      <c r="Q14" s="4"/>
    </row>
    <row r="15" spans="1:17" ht="45.75" hidden="1" customHeight="1" x14ac:dyDescent="0.2">
      <c r="A15" s="43" t="s">
        <v>3321</v>
      </c>
      <c r="B15" s="381" t="s">
        <v>3322</v>
      </c>
      <c r="C15" s="377"/>
      <c r="D15" s="4"/>
      <c r="E15" s="4"/>
      <c r="F15" s="4"/>
      <c r="G15" s="4"/>
      <c r="H15" s="4"/>
      <c r="I15" s="4"/>
      <c r="J15" s="4"/>
      <c r="K15" s="4"/>
      <c r="L15" s="4"/>
      <c r="M15" s="4"/>
      <c r="N15" s="4"/>
      <c r="O15" s="4"/>
      <c r="P15" s="4"/>
      <c r="Q15" s="4"/>
    </row>
    <row r="16" spans="1:17" ht="51" hidden="1" customHeight="1" x14ac:dyDescent="0.2">
      <c r="A16" s="43" t="s">
        <v>3323</v>
      </c>
      <c r="B16" s="381" t="s">
        <v>3324</v>
      </c>
      <c r="C16" s="377"/>
      <c r="D16" s="4"/>
      <c r="E16" s="4"/>
      <c r="F16" s="4"/>
      <c r="G16" s="4"/>
      <c r="H16" s="4"/>
      <c r="I16" s="4"/>
      <c r="J16" s="4"/>
      <c r="K16" s="4"/>
      <c r="L16" s="4"/>
      <c r="M16" s="4"/>
      <c r="N16" s="4"/>
      <c r="O16" s="4"/>
      <c r="P16" s="4"/>
      <c r="Q16" s="4"/>
    </row>
    <row r="17" spans="1:17" ht="27.75" hidden="1" customHeight="1" x14ac:dyDescent="0.2">
      <c r="A17" s="43" t="s">
        <v>3325</v>
      </c>
      <c r="B17" s="381" t="s">
        <v>3326</v>
      </c>
      <c r="C17" s="377"/>
      <c r="D17" s="4"/>
      <c r="E17" s="4"/>
      <c r="F17" s="4"/>
      <c r="G17" s="4"/>
      <c r="H17" s="4"/>
      <c r="I17" s="4"/>
      <c r="J17" s="4"/>
      <c r="K17" s="4"/>
      <c r="L17" s="4"/>
      <c r="M17" s="4"/>
      <c r="N17" s="4"/>
      <c r="O17" s="4"/>
      <c r="P17" s="4"/>
      <c r="Q17" s="4"/>
    </row>
    <row r="18" spans="1:17" ht="27.75" hidden="1" customHeight="1" x14ac:dyDescent="0.2">
      <c r="A18" s="43" t="s">
        <v>3327</v>
      </c>
      <c r="B18" s="381" t="s">
        <v>3328</v>
      </c>
      <c r="C18" s="377"/>
      <c r="D18" s="4"/>
      <c r="E18" s="4"/>
      <c r="F18" s="4"/>
      <c r="G18" s="4"/>
      <c r="H18" s="4"/>
      <c r="I18" s="4"/>
      <c r="J18" s="4"/>
      <c r="K18" s="4"/>
      <c r="L18" s="4"/>
      <c r="M18" s="4"/>
      <c r="N18" s="4"/>
      <c r="O18" s="4"/>
      <c r="P18" s="4"/>
      <c r="Q18" s="4"/>
    </row>
    <row r="19" spans="1:17" ht="45" hidden="1" customHeight="1" x14ac:dyDescent="0.2">
      <c r="A19" s="43" t="s">
        <v>3327</v>
      </c>
      <c r="B19" s="381" t="s">
        <v>3329</v>
      </c>
      <c r="C19" s="377"/>
      <c r="D19" s="4"/>
      <c r="E19" s="4"/>
      <c r="F19" s="4"/>
      <c r="G19" s="4"/>
      <c r="H19" s="4"/>
      <c r="I19" s="4"/>
      <c r="J19" s="4"/>
      <c r="K19" s="4"/>
      <c r="L19" s="4"/>
      <c r="M19" s="4"/>
      <c r="N19" s="4"/>
      <c r="O19" s="4"/>
      <c r="P19" s="4"/>
      <c r="Q19" s="4"/>
    </row>
    <row r="20" spans="1:17" ht="45" hidden="1" customHeight="1" x14ac:dyDescent="0.2">
      <c r="A20" s="43" t="s">
        <v>3330</v>
      </c>
      <c r="B20" s="381" t="s">
        <v>3331</v>
      </c>
      <c r="C20" s="377"/>
      <c r="D20" s="4"/>
      <c r="E20" s="4"/>
      <c r="F20" s="4"/>
      <c r="G20" s="4"/>
      <c r="H20" s="4"/>
      <c r="I20" s="4"/>
      <c r="J20" s="4"/>
      <c r="K20" s="4"/>
      <c r="L20" s="4"/>
      <c r="M20" s="4"/>
      <c r="N20" s="4"/>
      <c r="O20" s="4"/>
      <c r="P20" s="4"/>
      <c r="Q20" s="4"/>
    </row>
    <row r="21" spans="1:17" ht="30" hidden="1" customHeight="1" x14ac:dyDescent="0.2">
      <c r="A21" s="43" t="s">
        <v>3332</v>
      </c>
      <c r="B21" s="381" t="s">
        <v>3333</v>
      </c>
      <c r="C21" s="377"/>
      <c r="D21" s="4"/>
      <c r="E21" s="4"/>
      <c r="F21" s="4"/>
      <c r="G21" s="4"/>
      <c r="H21" s="4"/>
      <c r="I21" s="4"/>
      <c r="J21" s="4"/>
      <c r="K21" s="4"/>
      <c r="L21" s="4"/>
      <c r="M21" s="4"/>
      <c r="N21" s="4"/>
      <c r="O21" s="4"/>
      <c r="P21" s="4"/>
      <c r="Q21" s="4"/>
    </row>
    <row r="22" spans="1:17" ht="30" hidden="1" customHeight="1" x14ac:dyDescent="0.2">
      <c r="A22" s="43" t="s">
        <v>3334</v>
      </c>
      <c r="B22" s="381" t="s">
        <v>3335</v>
      </c>
      <c r="C22" s="377"/>
      <c r="D22" s="4"/>
      <c r="E22" s="4"/>
      <c r="F22" s="4"/>
      <c r="G22" s="4"/>
      <c r="H22" s="4"/>
      <c r="I22" s="4"/>
      <c r="J22" s="4"/>
      <c r="K22" s="4"/>
      <c r="L22" s="4"/>
      <c r="M22" s="4"/>
      <c r="N22" s="4"/>
      <c r="O22" s="4"/>
      <c r="P22" s="4"/>
      <c r="Q22" s="4"/>
    </row>
    <row r="23" spans="1:17" ht="30" hidden="1" customHeight="1" x14ac:dyDescent="0.2">
      <c r="A23" s="43" t="s">
        <v>3336</v>
      </c>
      <c r="B23" s="381" t="s">
        <v>3337</v>
      </c>
      <c r="C23" s="377"/>
      <c r="D23" s="4"/>
      <c r="E23" s="4"/>
      <c r="F23" s="4"/>
      <c r="G23" s="4"/>
      <c r="H23" s="4"/>
      <c r="I23" s="4"/>
      <c r="J23" s="4"/>
      <c r="K23" s="4"/>
      <c r="L23" s="4"/>
      <c r="M23" s="4"/>
      <c r="N23" s="4"/>
      <c r="O23" s="4"/>
      <c r="P23" s="4"/>
      <c r="Q23" s="4"/>
    </row>
    <row r="24" spans="1:17" ht="30" hidden="1" customHeight="1" x14ac:dyDescent="0.2">
      <c r="A24" s="43" t="s">
        <v>3338</v>
      </c>
      <c r="B24" s="381" t="s">
        <v>3339</v>
      </c>
      <c r="C24" s="377"/>
      <c r="D24" s="4"/>
      <c r="E24" s="4"/>
      <c r="F24" s="4"/>
      <c r="G24" s="4"/>
      <c r="H24" s="4"/>
      <c r="I24" s="4"/>
      <c r="J24" s="4"/>
      <c r="K24" s="4"/>
      <c r="L24" s="4"/>
      <c r="M24" s="4"/>
      <c r="N24" s="4"/>
      <c r="O24" s="4"/>
      <c r="P24" s="4"/>
      <c r="Q24" s="4"/>
    </row>
    <row r="25" spans="1:17" ht="30" hidden="1" customHeight="1" x14ac:dyDescent="0.2">
      <c r="A25" s="43" t="s">
        <v>3340</v>
      </c>
      <c r="B25" s="381" t="s">
        <v>3341</v>
      </c>
      <c r="C25" s="377"/>
      <c r="D25" s="4"/>
      <c r="E25" s="4"/>
      <c r="F25" s="4"/>
      <c r="G25" s="4"/>
      <c r="H25" s="4"/>
      <c r="I25" s="4"/>
      <c r="J25" s="4"/>
      <c r="K25" s="4"/>
      <c r="L25" s="4"/>
      <c r="M25" s="4"/>
      <c r="N25" s="4"/>
      <c r="O25" s="4"/>
      <c r="P25" s="4"/>
      <c r="Q25" s="4"/>
    </row>
    <row r="26" spans="1:17" ht="30" hidden="1" customHeight="1" x14ac:dyDescent="0.2">
      <c r="A26" s="43" t="s">
        <v>3342</v>
      </c>
      <c r="B26" s="381" t="s">
        <v>3343</v>
      </c>
      <c r="C26" s="377"/>
      <c r="D26" s="4"/>
      <c r="E26" s="4"/>
      <c r="F26" s="4"/>
      <c r="G26" s="4"/>
      <c r="H26" s="4"/>
      <c r="I26" s="4"/>
      <c r="J26" s="4"/>
      <c r="K26" s="4"/>
      <c r="L26" s="4"/>
      <c r="M26" s="4"/>
      <c r="N26" s="4"/>
      <c r="O26" s="4"/>
      <c r="P26" s="4"/>
      <c r="Q26" s="4"/>
    </row>
    <row r="27" spans="1:17" ht="70.5" hidden="1" customHeight="1" x14ac:dyDescent="0.2">
      <c r="A27" s="43" t="s">
        <v>3344</v>
      </c>
      <c r="B27" s="381" t="s">
        <v>3345</v>
      </c>
      <c r="C27" s="377"/>
      <c r="D27" s="4"/>
      <c r="E27" s="4"/>
      <c r="F27" s="4"/>
      <c r="G27" s="4"/>
      <c r="H27" s="4"/>
      <c r="I27" s="4"/>
      <c r="J27" s="4"/>
      <c r="K27" s="4"/>
      <c r="L27" s="4"/>
      <c r="M27" s="4"/>
      <c r="N27" s="4"/>
      <c r="O27" s="4"/>
      <c r="P27" s="4"/>
      <c r="Q27" s="4"/>
    </row>
    <row r="28" spans="1:17" ht="48" hidden="1" customHeight="1" x14ac:dyDescent="0.2">
      <c r="A28" s="43" t="s">
        <v>3346</v>
      </c>
      <c r="B28" s="381" t="s">
        <v>3347</v>
      </c>
      <c r="C28" s="377"/>
      <c r="D28" s="4"/>
      <c r="E28" s="4"/>
      <c r="F28" s="4"/>
      <c r="G28" s="4"/>
      <c r="H28" s="4"/>
      <c r="I28" s="4"/>
      <c r="J28" s="4"/>
      <c r="K28" s="4"/>
      <c r="L28" s="4"/>
      <c r="M28" s="4"/>
      <c r="N28" s="4"/>
      <c r="O28" s="4"/>
      <c r="P28" s="4"/>
      <c r="Q28" s="4"/>
    </row>
    <row r="29" spans="1:17" ht="100.5" hidden="1" customHeight="1" x14ac:dyDescent="0.2">
      <c r="A29" s="43" t="s">
        <v>3348</v>
      </c>
      <c r="B29" s="381" t="s">
        <v>3349</v>
      </c>
      <c r="C29" s="377"/>
      <c r="D29" s="4"/>
      <c r="E29" s="4"/>
      <c r="F29" s="4"/>
      <c r="G29" s="4"/>
      <c r="H29" s="4"/>
      <c r="I29" s="4"/>
      <c r="J29" s="4"/>
      <c r="K29" s="4"/>
      <c r="L29" s="4"/>
      <c r="M29" s="4"/>
      <c r="N29" s="4"/>
      <c r="O29" s="4"/>
      <c r="P29" s="4"/>
      <c r="Q29" s="4"/>
    </row>
    <row r="30" spans="1:17" ht="45" hidden="1" customHeight="1" x14ac:dyDescent="0.2">
      <c r="A30" s="43" t="s">
        <v>3350</v>
      </c>
      <c r="B30" s="381" t="s">
        <v>3351</v>
      </c>
      <c r="C30" s="377"/>
      <c r="D30" s="4"/>
      <c r="E30" s="4"/>
      <c r="F30" s="4"/>
      <c r="G30" s="4"/>
      <c r="H30" s="4"/>
      <c r="I30" s="4"/>
      <c r="J30" s="4"/>
      <c r="K30" s="4"/>
      <c r="L30" s="4"/>
      <c r="M30" s="4"/>
      <c r="N30" s="4"/>
      <c r="O30" s="4"/>
      <c r="P30" s="4"/>
      <c r="Q30" s="4"/>
    </row>
    <row r="31" spans="1:17" ht="45" hidden="1" customHeight="1" x14ac:dyDescent="0.2">
      <c r="A31" s="43" t="s">
        <v>3352</v>
      </c>
      <c r="B31" s="381" t="s">
        <v>3353</v>
      </c>
      <c r="C31" s="377"/>
      <c r="D31" s="4"/>
      <c r="E31" s="4"/>
      <c r="F31" s="4"/>
      <c r="G31" s="4"/>
      <c r="H31" s="4"/>
      <c r="I31" s="4"/>
      <c r="J31" s="4"/>
      <c r="K31" s="4"/>
      <c r="L31" s="4"/>
      <c r="M31" s="4"/>
      <c r="N31" s="4"/>
      <c r="O31" s="4"/>
      <c r="P31" s="4"/>
      <c r="Q31" s="4"/>
    </row>
    <row r="32" spans="1:17" ht="45" hidden="1" customHeight="1" x14ac:dyDescent="0.2">
      <c r="A32" s="43" t="s">
        <v>3354</v>
      </c>
      <c r="B32" s="381" t="s">
        <v>3355</v>
      </c>
      <c r="C32" s="377"/>
      <c r="D32" s="4"/>
      <c r="E32" s="4"/>
      <c r="F32" s="4"/>
      <c r="G32" s="4"/>
      <c r="H32" s="4"/>
      <c r="I32" s="4"/>
      <c r="J32" s="4"/>
      <c r="K32" s="4"/>
      <c r="L32" s="4"/>
      <c r="M32" s="4"/>
      <c r="N32" s="4"/>
      <c r="O32" s="4"/>
      <c r="P32" s="4"/>
      <c r="Q32" s="4"/>
    </row>
    <row r="33" spans="1:17" ht="72" hidden="1" customHeight="1" x14ac:dyDescent="0.2">
      <c r="A33" s="43" t="s">
        <v>3356</v>
      </c>
      <c r="B33" s="381" t="s">
        <v>3357</v>
      </c>
      <c r="C33" s="377"/>
      <c r="D33" s="4"/>
      <c r="E33" s="4"/>
      <c r="F33" s="4"/>
      <c r="G33" s="4"/>
      <c r="H33" s="4"/>
      <c r="I33" s="4"/>
      <c r="J33" s="4"/>
      <c r="K33" s="4"/>
      <c r="L33" s="4"/>
      <c r="M33" s="4"/>
      <c r="N33" s="4"/>
      <c r="O33" s="4"/>
      <c r="P33" s="4"/>
      <c r="Q33" s="4"/>
    </row>
    <row r="34" spans="1:17" ht="79.5" hidden="1" customHeight="1" x14ac:dyDescent="0.2">
      <c r="A34" s="43" t="s">
        <v>3358</v>
      </c>
      <c r="B34" s="381" t="s">
        <v>3359</v>
      </c>
      <c r="C34" s="377"/>
      <c r="D34" s="4"/>
      <c r="E34" s="4"/>
      <c r="F34" s="4"/>
      <c r="G34" s="4"/>
      <c r="H34" s="4"/>
      <c r="I34" s="4"/>
      <c r="J34" s="4"/>
      <c r="K34" s="4"/>
      <c r="L34" s="4"/>
      <c r="M34" s="4"/>
      <c r="N34" s="4"/>
      <c r="O34" s="4"/>
      <c r="P34" s="4"/>
      <c r="Q34" s="4"/>
    </row>
    <row r="35" spans="1:17" ht="70.5" hidden="1" customHeight="1" x14ac:dyDescent="0.2">
      <c r="A35" s="43" t="s">
        <v>3360</v>
      </c>
      <c r="B35" s="381" t="s">
        <v>3361</v>
      </c>
      <c r="C35" s="377"/>
      <c r="D35" s="4"/>
      <c r="E35" s="4"/>
      <c r="F35" s="4"/>
      <c r="G35" s="4"/>
      <c r="H35" s="4"/>
      <c r="I35" s="4"/>
      <c r="J35" s="4"/>
      <c r="K35" s="4"/>
      <c r="L35" s="4"/>
      <c r="M35" s="4"/>
      <c r="N35" s="4"/>
      <c r="O35" s="4"/>
      <c r="P35" s="4"/>
      <c r="Q35" s="4"/>
    </row>
    <row r="36" spans="1:17" ht="45.75" hidden="1" customHeight="1" x14ac:dyDescent="0.2">
      <c r="A36" s="43" t="s">
        <v>3362</v>
      </c>
      <c r="B36" s="381" t="s">
        <v>3363</v>
      </c>
      <c r="C36" s="377"/>
      <c r="D36" s="4"/>
      <c r="E36" s="4"/>
      <c r="F36" s="4"/>
      <c r="G36" s="4"/>
      <c r="H36" s="4"/>
      <c r="I36" s="4"/>
      <c r="J36" s="4"/>
      <c r="K36" s="4"/>
      <c r="L36" s="4"/>
      <c r="M36" s="4"/>
      <c r="N36" s="4"/>
      <c r="O36" s="4"/>
      <c r="P36" s="4"/>
      <c r="Q36" s="4"/>
    </row>
    <row r="37" spans="1:17" ht="54.75" hidden="1" customHeight="1" x14ac:dyDescent="0.2">
      <c r="A37" s="43" t="s">
        <v>3364</v>
      </c>
      <c r="B37" s="381" t="s">
        <v>3365</v>
      </c>
      <c r="C37" s="377"/>
      <c r="D37" s="4"/>
      <c r="E37" s="4"/>
      <c r="F37" s="4"/>
      <c r="G37" s="4"/>
      <c r="H37" s="4"/>
      <c r="I37" s="4"/>
      <c r="J37" s="4"/>
      <c r="K37" s="4"/>
      <c r="L37" s="4"/>
      <c r="M37" s="4"/>
      <c r="N37" s="4"/>
      <c r="O37" s="4"/>
      <c r="P37" s="4"/>
      <c r="Q37" s="4"/>
    </row>
    <row r="38" spans="1:17" ht="37.5" hidden="1" customHeight="1" x14ac:dyDescent="0.2">
      <c r="A38" s="43" t="s">
        <v>3366</v>
      </c>
      <c r="B38" s="381" t="s">
        <v>3367</v>
      </c>
      <c r="C38" s="377"/>
      <c r="D38" s="4"/>
      <c r="E38" s="4"/>
      <c r="F38" s="4"/>
      <c r="G38" s="4"/>
      <c r="H38" s="4"/>
      <c r="I38" s="4"/>
      <c r="J38" s="4"/>
      <c r="K38" s="4"/>
      <c r="L38" s="4"/>
      <c r="M38" s="4"/>
      <c r="N38" s="4"/>
      <c r="O38" s="4"/>
      <c r="P38" s="4"/>
      <c r="Q38" s="4"/>
    </row>
    <row r="39" spans="1:17" ht="61.5" hidden="1" customHeight="1" x14ac:dyDescent="0.2">
      <c r="A39" s="43" t="s">
        <v>3368</v>
      </c>
      <c r="B39" s="381" t="s">
        <v>3369</v>
      </c>
      <c r="C39" s="377"/>
      <c r="D39" s="4"/>
      <c r="E39" s="4"/>
      <c r="F39" s="4"/>
      <c r="G39" s="4"/>
      <c r="H39" s="4"/>
      <c r="I39" s="4"/>
      <c r="J39" s="4"/>
      <c r="K39" s="4"/>
      <c r="L39" s="4"/>
      <c r="M39" s="4"/>
      <c r="N39" s="4"/>
      <c r="O39" s="4"/>
      <c r="P39" s="4"/>
      <c r="Q39" s="4"/>
    </row>
    <row r="40" spans="1:17" ht="53.25" hidden="1" customHeight="1" x14ac:dyDescent="0.2">
      <c r="A40" s="43" t="s">
        <v>3370</v>
      </c>
      <c r="B40" s="381" t="s">
        <v>3371</v>
      </c>
      <c r="C40" s="377"/>
      <c r="D40" s="4"/>
      <c r="E40" s="4"/>
      <c r="F40" s="4"/>
      <c r="G40" s="4"/>
      <c r="H40" s="4"/>
      <c r="I40" s="4"/>
      <c r="J40" s="4"/>
      <c r="K40" s="4"/>
      <c r="L40" s="4"/>
      <c r="M40" s="4"/>
      <c r="N40" s="4"/>
      <c r="O40" s="4"/>
      <c r="P40" s="4"/>
      <c r="Q40" s="4"/>
    </row>
    <row r="41" spans="1:17" ht="73.5" hidden="1" customHeight="1" x14ac:dyDescent="0.2">
      <c r="A41" s="43" t="s">
        <v>3372</v>
      </c>
      <c r="B41" s="381" t="s">
        <v>3373</v>
      </c>
      <c r="C41" s="377"/>
      <c r="D41" s="4"/>
      <c r="E41" s="4"/>
      <c r="F41" s="4"/>
      <c r="G41" s="4"/>
      <c r="H41" s="4"/>
      <c r="I41" s="4"/>
      <c r="J41" s="4"/>
      <c r="K41" s="4"/>
      <c r="L41" s="4"/>
      <c r="M41" s="4"/>
      <c r="N41" s="4"/>
      <c r="O41" s="4"/>
      <c r="P41" s="4"/>
      <c r="Q41" s="4"/>
    </row>
    <row r="42" spans="1:17" ht="57.75" hidden="1" customHeight="1" x14ac:dyDescent="0.2">
      <c r="A42" s="43" t="s">
        <v>3374</v>
      </c>
      <c r="B42" s="381" t="s">
        <v>3375</v>
      </c>
      <c r="C42" s="377"/>
      <c r="D42" s="4"/>
      <c r="E42" s="4"/>
      <c r="F42" s="4"/>
      <c r="G42" s="4"/>
      <c r="H42" s="4"/>
      <c r="I42" s="4"/>
      <c r="J42" s="4"/>
      <c r="K42" s="4"/>
      <c r="L42" s="4"/>
      <c r="M42" s="4"/>
      <c r="N42" s="4"/>
      <c r="O42" s="4"/>
      <c r="P42" s="4"/>
      <c r="Q42" s="4"/>
    </row>
    <row r="43" spans="1:17" ht="84" hidden="1" customHeight="1" x14ac:dyDescent="0.2">
      <c r="A43" s="43" t="s">
        <v>3376</v>
      </c>
      <c r="B43" s="381" t="s">
        <v>3377</v>
      </c>
      <c r="C43" s="377"/>
      <c r="D43" s="4"/>
      <c r="E43" s="4"/>
      <c r="F43" s="4"/>
      <c r="G43" s="4"/>
      <c r="H43" s="4"/>
      <c r="I43" s="4"/>
      <c r="J43" s="4"/>
      <c r="K43" s="4"/>
      <c r="L43" s="4"/>
      <c r="M43" s="4"/>
      <c r="N43" s="4"/>
      <c r="O43" s="4"/>
      <c r="P43" s="4"/>
      <c r="Q43" s="4"/>
    </row>
    <row r="44" spans="1:17" ht="48" hidden="1" customHeight="1" x14ac:dyDescent="0.2">
      <c r="A44" s="43" t="s">
        <v>3378</v>
      </c>
      <c r="B44" s="381" t="s">
        <v>3379</v>
      </c>
      <c r="C44" s="377"/>
      <c r="D44" s="4"/>
      <c r="E44" s="4"/>
      <c r="F44" s="4"/>
      <c r="G44" s="4"/>
      <c r="H44" s="4"/>
      <c r="I44" s="4"/>
      <c r="J44" s="4"/>
      <c r="K44" s="4"/>
      <c r="L44" s="4"/>
      <c r="M44" s="4"/>
      <c r="N44" s="4"/>
      <c r="O44" s="4"/>
      <c r="P44" s="4"/>
      <c r="Q44" s="4"/>
    </row>
    <row r="45" spans="1:17" ht="57" hidden="1" customHeight="1" x14ac:dyDescent="0.2">
      <c r="A45" s="43" t="s">
        <v>3380</v>
      </c>
      <c r="B45" s="381" t="s">
        <v>3381</v>
      </c>
      <c r="C45" s="377"/>
      <c r="D45" s="4"/>
      <c r="E45" s="4"/>
      <c r="F45" s="4"/>
      <c r="G45" s="4"/>
      <c r="H45" s="4"/>
      <c r="I45" s="4"/>
      <c r="J45" s="4"/>
      <c r="K45" s="4"/>
      <c r="L45" s="4"/>
      <c r="M45" s="4"/>
      <c r="N45" s="4"/>
      <c r="O45" s="4"/>
      <c r="P45" s="4"/>
      <c r="Q45" s="4"/>
    </row>
    <row r="46" spans="1:17" ht="73.5" hidden="1" customHeight="1" x14ac:dyDescent="0.2">
      <c r="A46" s="43" t="s">
        <v>3382</v>
      </c>
      <c r="B46" s="382" t="s">
        <v>3383</v>
      </c>
      <c r="C46" s="377"/>
      <c r="D46" s="41"/>
      <c r="E46" s="4"/>
      <c r="F46" s="4"/>
      <c r="G46" s="4"/>
      <c r="H46" s="4"/>
      <c r="I46" s="4"/>
      <c r="J46" s="4"/>
      <c r="K46" s="4"/>
      <c r="L46" s="4"/>
      <c r="M46" s="4"/>
      <c r="N46" s="4"/>
      <c r="O46" s="4"/>
      <c r="P46" s="4"/>
      <c r="Q46" s="4"/>
    </row>
    <row r="47" spans="1:17" ht="66" hidden="1" customHeight="1" x14ac:dyDescent="0.2">
      <c r="A47" s="48" t="s">
        <v>3384</v>
      </c>
      <c r="B47" s="383" t="s">
        <v>3385</v>
      </c>
      <c r="C47" s="383"/>
      <c r="D47" s="4"/>
      <c r="E47" s="4"/>
      <c r="F47" s="4"/>
      <c r="G47" s="4"/>
      <c r="H47" s="4"/>
      <c r="I47" s="4"/>
      <c r="J47" s="4"/>
      <c r="K47" s="4"/>
      <c r="L47" s="4"/>
      <c r="M47" s="4"/>
      <c r="N47" s="4"/>
      <c r="O47" s="4"/>
      <c r="P47" s="4"/>
      <c r="Q47" s="4"/>
    </row>
    <row r="48" spans="1:17" ht="123.75" customHeight="1" x14ac:dyDescent="0.2">
      <c r="A48" s="269" t="s">
        <v>3386</v>
      </c>
      <c r="B48" s="380" t="s">
        <v>3387</v>
      </c>
      <c r="C48" s="379"/>
      <c r="D48" s="4"/>
      <c r="E48" s="4"/>
      <c r="F48" s="4"/>
      <c r="G48" s="4"/>
      <c r="H48" s="4"/>
      <c r="I48" s="4"/>
      <c r="J48" s="4"/>
      <c r="K48" s="4"/>
      <c r="L48" s="4"/>
      <c r="M48" s="4"/>
      <c r="N48" s="4"/>
      <c r="O48" s="4"/>
      <c r="P48" s="4"/>
      <c r="Q48" s="4"/>
    </row>
    <row r="49" spans="1:17" ht="34.5" customHeight="1" x14ac:dyDescent="0.2">
      <c r="A49" s="269" t="s">
        <v>3388</v>
      </c>
      <c r="B49" s="378" t="s">
        <v>3389</v>
      </c>
      <c r="C49" s="379"/>
      <c r="D49" s="4"/>
      <c r="E49" s="4"/>
      <c r="F49" s="4"/>
      <c r="G49" s="4"/>
      <c r="H49" s="4"/>
      <c r="I49" s="4"/>
      <c r="J49" s="4"/>
      <c r="K49" s="4"/>
      <c r="L49" s="4"/>
      <c r="M49" s="4"/>
      <c r="N49" s="4"/>
      <c r="O49" s="4"/>
      <c r="P49" s="4"/>
      <c r="Q49" s="4"/>
    </row>
    <row r="50" spans="1:17" ht="34.5" customHeight="1" x14ac:dyDescent="0.2">
      <c r="A50" s="269" t="s">
        <v>3390</v>
      </c>
      <c r="B50" s="378" t="s">
        <v>3391</v>
      </c>
      <c r="C50" s="379"/>
      <c r="D50" s="4"/>
      <c r="E50" s="4"/>
      <c r="F50" s="4"/>
      <c r="G50" s="4"/>
      <c r="H50" s="4"/>
      <c r="I50" s="4"/>
      <c r="J50" s="4"/>
      <c r="K50" s="4"/>
      <c r="L50" s="4"/>
      <c r="M50" s="4"/>
      <c r="N50" s="4"/>
      <c r="O50" s="4"/>
      <c r="P50" s="4"/>
      <c r="Q50" s="4"/>
    </row>
    <row r="51" spans="1:17" ht="31.5" customHeight="1" x14ac:dyDescent="0.2">
      <c r="A51" s="311" t="s">
        <v>3392</v>
      </c>
      <c r="B51" s="376"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24963</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1"/>
      <c r="F8" s="332" t="s">
        <v>32</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15204620</v>
      </c>
      <c r="I16" s="172">
        <f>'PR-RAS'!E6</f>
        <v>56576967.649999999</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14732943</v>
      </c>
      <c r="I17" s="172">
        <f>'PR-RAS'!E151</f>
        <v>13138886.620000001</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275210</v>
      </c>
      <c r="I19" s="173">
        <f>'PR-RAS'!E646</f>
        <v>15805233.680000003</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243404228</v>
      </c>
      <c r="I20" s="175">
        <f>BILANCA!E7</f>
        <v>319845502.29999995</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1365586</v>
      </c>
      <c r="I21" s="177">
        <f>BILANCA!E68</f>
        <v>1392600.22</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2058206</v>
      </c>
      <c r="I22" s="177">
        <f>BILANCA!E176</f>
        <v>16948944.710000001</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242711608</v>
      </c>
      <c r="I23" s="179">
        <f>BILANCA!E237</f>
        <v>304289157.81</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14915148</v>
      </c>
      <c r="I28" s="181">
        <f>'RAS-funkcijski'!E141</f>
        <v>71220706.060000002</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1958740.65</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16948944.710000008</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2104052.37</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14844892.34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28" zoomScaleNormal="100" workbookViewId="0">
      <selection activeCell="D414" sqref="D414"/>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15204620</v>
      </c>
      <c r="E6" s="53">
        <f>E7+E44+E50+E82+E106+E124+E133+E139</f>
        <v>56576967.649999999</v>
      </c>
      <c r="F6" s="54">
        <f t="shared" ref="F6:F131" si="0">IF(D6&lt;&gt;0,IF(E6/D6&gt;=100,"&gt;&gt;100",E6/D6*100),"-")</f>
        <v>372.10379246571108</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369552</v>
      </c>
      <c r="E50" s="53">
        <f>E51+E54+E59+E62+E65+E68+E71+E74+E77</f>
        <v>19790267.229999997</v>
      </c>
      <c r="F50" s="54">
        <f t="shared" si="0"/>
        <v>5355.2050130969383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1229381.8899999999</v>
      </c>
      <c r="F54" s="54" t="str">
        <f t="shared" si="0"/>
        <v>-</v>
      </c>
    </row>
    <row r="55" spans="1:6" ht="12.75" customHeight="1" x14ac:dyDescent="0.2">
      <c r="A55" s="55">
        <v>6321</v>
      </c>
      <c r="B55" s="88" t="s">
        <v>153</v>
      </c>
      <c r="C55" s="52" t="s">
        <v>154</v>
      </c>
      <c r="D55" s="244"/>
      <c r="E55" s="244">
        <v>1229381.8899999999</v>
      </c>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173410</v>
      </c>
      <c r="F59" s="54" t="str">
        <f t="shared" si="0"/>
        <v>-</v>
      </c>
    </row>
    <row r="60" spans="1:6" ht="24" x14ac:dyDescent="0.2">
      <c r="A60" s="55">
        <v>6331</v>
      </c>
      <c r="B60" s="88" t="s">
        <v>163</v>
      </c>
      <c r="C60" s="52" t="s">
        <v>164</v>
      </c>
      <c r="D60" s="244"/>
      <c r="E60" s="244">
        <v>173410</v>
      </c>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364330</v>
      </c>
      <c r="E68" s="53">
        <f t="shared" si="15"/>
        <v>601059.76</v>
      </c>
      <c r="F68" s="54">
        <f t="shared" si="0"/>
        <v>164.9767408667966</v>
      </c>
    </row>
    <row r="69" spans="1:6" ht="12.75" customHeight="1" x14ac:dyDescent="0.2">
      <c r="A69" s="55" t="s">
        <v>181</v>
      </c>
      <c r="B69" s="87" t="s">
        <v>182</v>
      </c>
      <c r="C69" s="52" t="s">
        <v>181</v>
      </c>
      <c r="D69" s="244">
        <v>364330</v>
      </c>
      <c r="E69" s="244"/>
      <c r="F69" s="54">
        <f t="shared" si="0"/>
        <v>0</v>
      </c>
    </row>
    <row r="70" spans="1:6" ht="24" x14ac:dyDescent="0.2">
      <c r="A70" s="55" t="s">
        <v>183</v>
      </c>
      <c r="B70" s="87" t="s">
        <v>184</v>
      </c>
      <c r="C70" s="52" t="s">
        <v>183</v>
      </c>
      <c r="D70" s="244"/>
      <c r="E70" s="244">
        <v>601059.76</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5222</v>
      </c>
      <c r="E74" s="53">
        <f t="shared" si="17"/>
        <v>17786415.579999998</v>
      </c>
      <c r="F74" s="54" t="str">
        <f t="shared" si="0"/>
        <v>&gt;&gt;100</v>
      </c>
    </row>
    <row r="75" spans="1:6" ht="12.75" customHeight="1" x14ac:dyDescent="0.2">
      <c r="A75" s="55" t="s">
        <v>193</v>
      </c>
      <c r="B75" s="87" t="s">
        <v>194</v>
      </c>
      <c r="C75" s="52" t="s">
        <v>193</v>
      </c>
      <c r="D75" s="244">
        <v>5222</v>
      </c>
      <c r="E75" s="244"/>
      <c r="F75" s="54">
        <f t="shared" si="0"/>
        <v>0</v>
      </c>
    </row>
    <row r="76" spans="1:6" ht="12.75" customHeight="1" x14ac:dyDescent="0.2">
      <c r="A76" s="55" t="s">
        <v>195</v>
      </c>
      <c r="B76" s="87" t="s">
        <v>196</v>
      </c>
      <c r="C76" s="52" t="s">
        <v>195</v>
      </c>
      <c r="D76" s="244"/>
      <c r="E76" s="244">
        <v>17786415.579999998</v>
      </c>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201</v>
      </c>
      <c r="E82" s="53">
        <f t="shared" si="19"/>
        <v>28216.5</v>
      </c>
      <c r="F82" s="54" t="str">
        <f t="shared" si="0"/>
        <v>&gt;&gt;100</v>
      </c>
    </row>
    <row r="83" spans="1:6" ht="12.75" customHeight="1" x14ac:dyDescent="0.2">
      <c r="A83" s="55">
        <v>641</v>
      </c>
      <c r="B83" s="87" t="s">
        <v>209</v>
      </c>
      <c r="C83" s="52" t="s">
        <v>210</v>
      </c>
      <c r="D83" s="53">
        <f t="shared" ref="D83:E83" si="20">SUM(D84:D90)</f>
        <v>201</v>
      </c>
      <c r="E83" s="53">
        <f t="shared" si="20"/>
        <v>28216.5</v>
      </c>
      <c r="F83" s="54" t="str">
        <f t="shared" si="0"/>
        <v>&gt;&gt;100</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116</v>
      </c>
      <c r="E85" s="244">
        <v>14.71</v>
      </c>
      <c r="F85" s="54">
        <f t="shared" si="0"/>
        <v>12.681034482758621</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v>85</v>
      </c>
      <c r="E87" s="244">
        <v>1397.54</v>
      </c>
      <c r="F87" s="54">
        <f t="shared" si="0"/>
        <v>1644.164705882353</v>
      </c>
    </row>
    <row r="88" spans="1:6" ht="12.75" customHeight="1" x14ac:dyDescent="0.2">
      <c r="A88" s="55">
        <v>6416</v>
      </c>
      <c r="B88" s="87" t="s">
        <v>219</v>
      </c>
      <c r="C88" s="52" t="s">
        <v>220</v>
      </c>
      <c r="D88" s="244"/>
      <c r="E88" s="244">
        <v>26804.25</v>
      </c>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300</v>
      </c>
      <c r="E106" s="53">
        <f t="shared" si="23"/>
        <v>95224.88</v>
      </c>
      <c r="F106" s="54" t="str">
        <f t="shared" si="0"/>
        <v>&gt;&gt;100</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300</v>
      </c>
      <c r="E112" s="53">
        <f t="shared" si="25"/>
        <v>95224.88</v>
      </c>
      <c r="F112" s="54" t="str">
        <f t="shared" si="0"/>
        <v>&gt;&gt;100</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300</v>
      </c>
      <c r="E117" s="244">
        <v>95224.88</v>
      </c>
      <c r="F117" s="54" t="str">
        <f t="shared" si="0"/>
        <v>&gt;&gt;100</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566251</v>
      </c>
      <c r="E124" s="53">
        <f t="shared" si="27"/>
        <v>1346711.06</v>
      </c>
      <c r="F124" s="54">
        <f t="shared" si="0"/>
        <v>237.82934776274124</v>
      </c>
    </row>
    <row r="125" spans="1:6" ht="12.75" customHeight="1" x14ac:dyDescent="0.2">
      <c r="A125" s="55">
        <v>661</v>
      </c>
      <c r="B125" s="88" t="s">
        <v>293</v>
      </c>
      <c r="C125" s="52" t="s">
        <v>294</v>
      </c>
      <c r="D125" s="53">
        <f t="shared" ref="D125:E125" si="28">SUM(D126:D127)</f>
        <v>566251</v>
      </c>
      <c r="E125" s="53">
        <f t="shared" si="28"/>
        <v>1326711.06</v>
      </c>
      <c r="F125" s="54">
        <f t="shared" si="0"/>
        <v>234.29734517025139</v>
      </c>
    </row>
    <row r="126" spans="1:6" ht="12.75" customHeight="1" x14ac:dyDescent="0.2">
      <c r="A126" s="55">
        <v>6614</v>
      </c>
      <c r="B126" s="88" t="s">
        <v>295</v>
      </c>
      <c r="C126" s="52" t="s">
        <v>296</v>
      </c>
      <c r="D126" s="244">
        <v>2079</v>
      </c>
      <c r="E126" s="244">
        <v>1169.24</v>
      </c>
      <c r="F126" s="54">
        <f t="shared" si="0"/>
        <v>56.240500240500246</v>
      </c>
    </row>
    <row r="127" spans="1:6" ht="12.75" customHeight="1" x14ac:dyDescent="0.2">
      <c r="A127" s="55">
        <v>6615</v>
      </c>
      <c r="B127" s="88" t="s">
        <v>297</v>
      </c>
      <c r="C127" s="52" t="s">
        <v>298</v>
      </c>
      <c r="D127" s="244">
        <v>564172</v>
      </c>
      <c r="E127" s="244">
        <v>1325541.82</v>
      </c>
      <c r="F127" s="54">
        <f t="shared" si="0"/>
        <v>234.95349290641863</v>
      </c>
    </row>
    <row r="128" spans="1:6" ht="24" x14ac:dyDescent="0.2">
      <c r="A128" s="55">
        <v>663</v>
      </c>
      <c r="B128" s="233" t="s">
        <v>299</v>
      </c>
      <c r="C128" s="52" t="s">
        <v>300</v>
      </c>
      <c r="D128" s="53">
        <f t="shared" ref="D128:E128" si="29">SUM(D129:D132)</f>
        <v>0</v>
      </c>
      <c r="E128" s="53">
        <f t="shared" si="29"/>
        <v>20000</v>
      </c>
      <c r="F128" s="54" t="str">
        <f t="shared" si="0"/>
        <v>-</v>
      </c>
    </row>
    <row r="129" spans="1:6" ht="12.75" customHeight="1" x14ac:dyDescent="0.2">
      <c r="A129" s="55">
        <v>6631</v>
      </c>
      <c r="B129" s="88" t="s">
        <v>301</v>
      </c>
      <c r="C129" s="52" t="s">
        <v>302</v>
      </c>
      <c r="D129" s="244"/>
      <c r="E129" s="244">
        <v>20000</v>
      </c>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14268316</v>
      </c>
      <c r="E133" s="53">
        <f t="shared" si="30"/>
        <v>35316547.980000004</v>
      </c>
      <c r="F133" s="54">
        <f t="shared" ref="F133:F223" si="31">IF(D133&lt;&gt;0,IF(E133/D133&gt;=100,"&gt;&gt;100",E133/D133*100),"-")</f>
        <v>247.51728220765509</v>
      </c>
    </row>
    <row r="134" spans="1:6" ht="24" x14ac:dyDescent="0.2">
      <c r="A134" s="55">
        <v>671</v>
      </c>
      <c r="B134" s="234" t="s">
        <v>311</v>
      </c>
      <c r="C134" s="52" t="s">
        <v>312</v>
      </c>
      <c r="D134" s="53">
        <f t="shared" ref="D134:E134" si="32">SUM(D135:D137)</f>
        <v>14268316</v>
      </c>
      <c r="E134" s="53">
        <f t="shared" si="32"/>
        <v>35316547.980000004</v>
      </c>
      <c r="F134" s="54">
        <f t="shared" si="31"/>
        <v>247.51728220765509</v>
      </c>
    </row>
    <row r="135" spans="1:6" ht="12.75" customHeight="1" x14ac:dyDescent="0.2">
      <c r="A135" s="55">
        <v>6711</v>
      </c>
      <c r="B135" s="87" t="s">
        <v>313</v>
      </c>
      <c r="C135" s="52" t="s">
        <v>314</v>
      </c>
      <c r="D135" s="244">
        <v>14204284</v>
      </c>
      <c r="E135" s="244">
        <v>12392447.32</v>
      </c>
      <c r="F135" s="54">
        <f t="shared" si="31"/>
        <v>87.244434988768177</v>
      </c>
    </row>
    <row r="136" spans="1:6" ht="24" x14ac:dyDescent="0.2">
      <c r="A136" s="55">
        <v>6712</v>
      </c>
      <c r="B136" s="234" t="s">
        <v>315</v>
      </c>
      <c r="C136" s="52" t="s">
        <v>316</v>
      </c>
      <c r="D136" s="244">
        <v>64032</v>
      </c>
      <c r="E136" s="244">
        <v>22924100.66</v>
      </c>
      <c r="F136" s="54" t="str">
        <f t="shared" si="31"/>
        <v>&gt;&gt;100</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14732943</v>
      </c>
      <c r="E151" s="53">
        <f t="shared" si="35"/>
        <v>13138886.620000001</v>
      </c>
      <c r="F151" s="54">
        <f t="shared" si="31"/>
        <v>89.180326157509754</v>
      </c>
    </row>
    <row r="152" spans="1:6" ht="12.75" customHeight="1" x14ac:dyDescent="0.2">
      <c r="A152" s="55">
        <v>31</v>
      </c>
      <c r="B152" s="87" t="s">
        <v>346</v>
      </c>
      <c r="C152" s="52" t="s">
        <v>347</v>
      </c>
      <c r="D152" s="53">
        <f t="shared" ref="D152:E152" si="36">D153+D158+D159</f>
        <v>10696160</v>
      </c>
      <c r="E152" s="53">
        <f t="shared" si="36"/>
        <v>10564625</v>
      </c>
      <c r="F152" s="54">
        <f t="shared" si="31"/>
        <v>98.770259607186134</v>
      </c>
    </row>
    <row r="153" spans="1:6" ht="12.75" customHeight="1" x14ac:dyDescent="0.2">
      <c r="A153" s="55">
        <v>311</v>
      </c>
      <c r="B153" s="87" t="s">
        <v>348</v>
      </c>
      <c r="C153" s="52" t="s">
        <v>349</v>
      </c>
      <c r="D153" s="53">
        <f t="shared" ref="D153:E153" si="37">SUM(D154:D157)</f>
        <v>9011350</v>
      </c>
      <c r="E153" s="53">
        <f t="shared" si="37"/>
        <v>8887527.0999999996</v>
      </c>
      <c r="F153" s="54">
        <f t="shared" si="31"/>
        <v>98.625922863943799</v>
      </c>
    </row>
    <row r="154" spans="1:6" ht="12.75" customHeight="1" x14ac:dyDescent="0.2">
      <c r="A154" s="55">
        <v>3111</v>
      </c>
      <c r="B154" s="87" t="s">
        <v>350</v>
      </c>
      <c r="C154" s="52" t="s">
        <v>351</v>
      </c>
      <c r="D154" s="244">
        <v>9011350</v>
      </c>
      <c r="E154" s="244">
        <v>8887527.0999999996</v>
      </c>
      <c r="F154" s="54">
        <f t="shared" si="31"/>
        <v>98.625922863943799</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258085</v>
      </c>
      <c r="E158" s="244">
        <v>271497.59000000003</v>
      </c>
      <c r="F158" s="54">
        <f t="shared" si="31"/>
        <v>105.19696611581458</v>
      </c>
    </row>
    <row r="159" spans="1:6" ht="12.75" customHeight="1" x14ac:dyDescent="0.2">
      <c r="A159" s="55">
        <v>313</v>
      </c>
      <c r="B159" s="87" t="s">
        <v>360</v>
      </c>
      <c r="C159" s="52" t="s">
        <v>361</v>
      </c>
      <c r="D159" s="53">
        <f t="shared" ref="D159:E159" si="38">SUM(D160:D162)</f>
        <v>1426725</v>
      </c>
      <c r="E159" s="53">
        <f t="shared" si="38"/>
        <v>1405600.31</v>
      </c>
      <c r="F159" s="54">
        <f t="shared" si="31"/>
        <v>98.519357970176458</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1426725</v>
      </c>
      <c r="E161" s="244">
        <v>1405600.31</v>
      </c>
      <c r="F161" s="54">
        <f t="shared" si="31"/>
        <v>98.519357970176458</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4011804</v>
      </c>
      <c r="E163" s="53">
        <f t="shared" si="39"/>
        <v>2547347.0699999994</v>
      </c>
      <c r="F163" s="54">
        <f t="shared" si="31"/>
        <v>63.496299171145928</v>
      </c>
    </row>
    <row r="164" spans="1:6" ht="12.75" customHeight="1" x14ac:dyDescent="0.2">
      <c r="A164" s="55">
        <v>321</v>
      </c>
      <c r="B164" s="87" t="s">
        <v>369</v>
      </c>
      <c r="C164" s="52" t="s">
        <v>370</v>
      </c>
      <c r="D164" s="53">
        <f t="shared" ref="D164:E164" si="40">SUM(D165:D168)</f>
        <v>655331</v>
      </c>
      <c r="E164" s="53">
        <f t="shared" si="40"/>
        <v>754071.67</v>
      </c>
      <c r="F164" s="54">
        <f t="shared" si="31"/>
        <v>115.06729728946137</v>
      </c>
    </row>
    <row r="165" spans="1:6" ht="12.75" customHeight="1" x14ac:dyDescent="0.2">
      <c r="A165" s="55">
        <v>3211</v>
      </c>
      <c r="B165" s="87" t="s">
        <v>371</v>
      </c>
      <c r="C165" s="52" t="s">
        <v>372</v>
      </c>
      <c r="D165" s="244">
        <v>445724</v>
      </c>
      <c r="E165" s="244">
        <v>535757.18000000005</v>
      </c>
      <c r="F165" s="54">
        <f t="shared" si="31"/>
        <v>120.19931168166849</v>
      </c>
    </row>
    <row r="166" spans="1:6" ht="12.75" customHeight="1" x14ac:dyDescent="0.2">
      <c r="A166" s="55">
        <v>3212</v>
      </c>
      <c r="B166" s="87" t="s">
        <v>373</v>
      </c>
      <c r="C166" s="52" t="s">
        <v>374</v>
      </c>
      <c r="D166" s="244">
        <v>205937</v>
      </c>
      <c r="E166" s="244">
        <v>212114.49</v>
      </c>
      <c r="F166" s="54">
        <f t="shared" si="31"/>
        <v>102.99969893705357</v>
      </c>
    </row>
    <row r="167" spans="1:6" ht="12.75" customHeight="1" x14ac:dyDescent="0.2">
      <c r="A167" s="55">
        <v>3213</v>
      </c>
      <c r="B167" s="87" t="s">
        <v>375</v>
      </c>
      <c r="C167" s="52" t="s">
        <v>376</v>
      </c>
      <c r="D167" s="244">
        <v>3670</v>
      </c>
      <c r="E167" s="244">
        <v>6200</v>
      </c>
      <c r="F167" s="54">
        <f t="shared" si="31"/>
        <v>168.9373297002725</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616971</v>
      </c>
      <c r="E169" s="53">
        <f t="shared" si="41"/>
        <v>449057.38999999996</v>
      </c>
      <c r="F169" s="54">
        <f t="shared" si="31"/>
        <v>72.784197312353399</v>
      </c>
    </row>
    <row r="170" spans="1:6" ht="12.75" customHeight="1" x14ac:dyDescent="0.2">
      <c r="A170" s="55">
        <v>3221</v>
      </c>
      <c r="B170" s="87" t="s">
        <v>381</v>
      </c>
      <c r="C170" s="52" t="s">
        <v>382</v>
      </c>
      <c r="D170" s="244">
        <v>47836</v>
      </c>
      <c r="E170" s="244">
        <v>31855.32</v>
      </c>
      <c r="F170" s="54">
        <f t="shared" si="31"/>
        <v>66.592775315661839</v>
      </c>
    </row>
    <row r="171" spans="1:6" ht="12.75" customHeight="1" x14ac:dyDescent="0.2">
      <c r="A171" s="55">
        <v>3222</v>
      </c>
      <c r="B171" s="87" t="s">
        <v>383</v>
      </c>
      <c r="C171" s="52" t="s">
        <v>384</v>
      </c>
      <c r="D171" s="244">
        <v>164590</v>
      </c>
      <c r="E171" s="244">
        <v>132310.84</v>
      </c>
      <c r="F171" s="54">
        <f t="shared" si="31"/>
        <v>80.388140227231304</v>
      </c>
    </row>
    <row r="172" spans="1:6" ht="12.75" customHeight="1" x14ac:dyDescent="0.2">
      <c r="A172" s="55">
        <v>3223</v>
      </c>
      <c r="B172" s="87" t="s">
        <v>385</v>
      </c>
      <c r="C172" s="52" t="s">
        <v>386</v>
      </c>
      <c r="D172" s="312">
        <v>363030</v>
      </c>
      <c r="E172" s="244">
        <v>200521.44</v>
      </c>
      <c r="F172" s="54">
        <f t="shared" si="31"/>
        <v>55.23550119824808</v>
      </c>
    </row>
    <row r="173" spans="1:6" ht="12.75" customHeight="1" x14ac:dyDescent="0.2">
      <c r="A173" s="55">
        <v>3224</v>
      </c>
      <c r="B173" s="87" t="s">
        <v>387</v>
      </c>
      <c r="C173" s="52" t="s">
        <v>388</v>
      </c>
      <c r="D173" s="244">
        <v>12199</v>
      </c>
      <c r="E173" s="244">
        <v>16556.060000000001</v>
      </c>
      <c r="F173" s="54">
        <f t="shared" si="31"/>
        <v>135.71653414214282</v>
      </c>
    </row>
    <row r="174" spans="1:6" ht="12.75" customHeight="1" x14ac:dyDescent="0.2">
      <c r="A174" s="55">
        <v>3225</v>
      </c>
      <c r="B174" s="87" t="s">
        <v>389</v>
      </c>
      <c r="C174" s="52" t="s">
        <v>390</v>
      </c>
      <c r="D174" s="244">
        <v>20613</v>
      </c>
      <c r="E174" s="244">
        <v>61159.53</v>
      </c>
      <c r="F174" s="54">
        <f t="shared" si="31"/>
        <v>296.70368214233736</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8703</v>
      </c>
      <c r="E176" s="244">
        <v>6654.2</v>
      </c>
      <c r="F176" s="54">
        <f t="shared" si="31"/>
        <v>76.458692404917841</v>
      </c>
    </row>
    <row r="177" spans="1:6" ht="12.75" customHeight="1" x14ac:dyDescent="0.2">
      <c r="A177" s="55">
        <v>323</v>
      </c>
      <c r="B177" s="87" t="s">
        <v>395</v>
      </c>
      <c r="C177" s="52" t="s">
        <v>396</v>
      </c>
      <c r="D177" s="53">
        <f t="shared" ref="D177:E177" si="42">SUM(D178:D186)</f>
        <v>2535643</v>
      </c>
      <c r="E177" s="53">
        <f t="shared" si="42"/>
        <v>1110124.4099999999</v>
      </c>
      <c r="F177" s="54">
        <f t="shared" si="31"/>
        <v>43.780784992209071</v>
      </c>
    </row>
    <row r="178" spans="1:6" ht="12.75" customHeight="1" x14ac:dyDescent="0.2">
      <c r="A178" s="55">
        <v>3231</v>
      </c>
      <c r="B178" s="87" t="s">
        <v>397</v>
      </c>
      <c r="C178" s="52" t="s">
        <v>398</v>
      </c>
      <c r="D178" s="244">
        <v>85464</v>
      </c>
      <c r="E178" s="244">
        <v>32792.15</v>
      </c>
      <c r="F178" s="54">
        <f t="shared" si="31"/>
        <v>38.36954741177572</v>
      </c>
    </row>
    <row r="179" spans="1:6" ht="12.75" customHeight="1" x14ac:dyDescent="0.2">
      <c r="A179" s="55">
        <v>3232</v>
      </c>
      <c r="B179" s="87" t="s">
        <v>399</v>
      </c>
      <c r="C179" s="52" t="s">
        <v>400</v>
      </c>
      <c r="D179" s="244">
        <v>39197</v>
      </c>
      <c r="E179" s="244">
        <v>151228.57</v>
      </c>
      <c r="F179" s="54">
        <f t="shared" si="31"/>
        <v>385.81669515524146</v>
      </c>
    </row>
    <row r="180" spans="1:6" ht="12.75" customHeight="1" x14ac:dyDescent="0.2">
      <c r="A180" s="55">
        <v>3233</v>
      </c>
      <c r="B180" s="87" t="s">
        <v>401</v>
      </c>
      <c r="C180" s="52" t="s">
        <v>402</v>
      </c>
      <c r="D180" s="244">
        <v>20210</v>
      </c>
      <c r="E180" s="244">
        <v>2303.3000000000002</v>
      </c>
      <c r="F180" s="54">
        <f t="shared" si="31"/>
        <v>11.396833250865908</v>
      </c>
    </row>
    <row r="181" spans="1:6" ht="12.75" customHeight="1" x14ac:dyDescent="0.2">
      <c r="A181" s="55">
        <v>3234</v>
      </c>
      <c r="B181" s="87" t="s">
        <v>403</v>
      </c>
      <c r="C181" s="52" t="s">
        <v>404</v>
      </c>
      <c r="D181" s="244">
        <v>945590</v>
      </c>
      <c r="E181" s="244">
        <v>95940.76</v>
      </c>
      <c r="F181" s="54">
        <f t="shared" si="31"/>
        <v>10.146126756839644</v>
      </c>
    </row>
    <row r="182" spans="1:6" ht="12.75" customHeight="1" x14ac:dyDescent="0.2">
      <c r="A182" s="55">
        <v>3235</v>
      </c>
      <c r="B182" s="87" t="s">
        <v>405</v>
      </c>
      <c r="C182" s="52" t="s">
        <v>406</v>
      </c>
      <c r="D182" s="244">
        <v>7165</v>
      </c>
      <c r="E182" s="244">
        <v>5695.02</v>
      </c>
      <c r="F182" s="54">
        <f t="shared" si="31"/>
        <v>79.483879972086541</v>
      </c>
    </row>
    <row r="183" spans="1:6" ht="12.75" customHeight="1" x14ac:dyDescent="0.2">
      <c r="A183" s="55">
        <v>3236</v>
      </c>
      <c r="B183" s="87" t="s">
        <v>407</v>
      </c>
      <c r="C183" s="52" t="s">
        <v>408</v>
      </c>
      <c r="D183" s="244">
        <v>3800</v>
      </c>
      <c r="E183" s="244">
        <v>1600</v>
      </c>
      <c r="F183" s="54">
        <f t="shared" si="31"/>
        <v>42.105263157894733</v>
      </c>
    </row>
    <row r="184" spans="1:6" ht="12.75" customHeight="1" x14ac:dyDescent="0.2">
      <c r="A184" s="55">
        <v>3237</v>
      </c>
      <c r="B184" s="87" t="s">
        <v>409</v>
      </c>
      <c r="C184" s="52" t="s">
        <v>410</v>
      </c>
      <c r="D184" s="244">
        <v>434057</v>
      </c>
      <c r="E184" s="244">
        <v>69773.259999999995</v>
      </c>
      <c r="F184" s="54">
        <f t="shared" si="31"/>
        <v>16.074676828158513</v>
      </c>
    </row>
    <row r="185" spans="1:6" ht="12.75" customHeight="1" x14ac:dyDescent="0.2">
      <c r="A185" s="55">
        <v>3238</v>
      </c>
      <c r="B185" s="87" t="s">
        <v>411</v>
      </c>
      <c r="C185" s="52" t="s">
        <v>412</v>
      </c>
      <c r="D185" s="244">
        <v>91068</v>
      </c>
      <c r="E185" s="244">
        <v>54241.88</v>
      </c>
      <c r="F185" s="54">
        <f t="shared" si="31"/>
        <v>59.561953704923788</v>
      </c>
    </row>
    <row r="186" spans="1:6" ht="12.75" customHeight="1" x14ac:dyDescent="0.2">
      <c r="A186" s="55">
        <v>3239</v>
      </c>
      <c r="B186" s="87" t="s">
        <v>413</v>
      </c>
      <c r="C186" s="52" t="s">
        <v>414</v>
      </c>
      <c r="D186" s="244">
        <v>909092</v>
      </c>
      <c r="E186" s="244">
        <v>696549.47</v>
      </c>
      <c r="F186" s="54">
        <f t="shared" si="31"/>
        <v>76.620349755580293</v>
      </c>
    </row>
    <row r="187" spans="1:6" ht="12.75" customHeight="1" x14ac:dyDescent="0.2">
      <c r="A187" s="55">
        <v>324</v>
      </c>
      <c r="B187" s="87" t="s">
        <v>415</v>
      </c>
      <c r="C187" s="52" t="s">
        <v>416</v>
      </c>
      <c r="D187" s="244">
        <v>55421</v>
      </c>
      <c r="E187" s="244">
        <v>55980.57</v>
      </c>
      <c r="F187" s="54">
        <f t="shared" si="31"/>
        <v>101.00967142418939</v>
      </c>
    </row>
    <row r="188" spans="1:6" ht="12.75" customHeight="1" x14ac:dyDescent="0.2">
      <c r="A188" s="55">
        <v>329</v>
      </c>
      <c r="B188" s="87" t="s">
        <v>417</v>
      </c>
      <c r="C188" s="52" t="s">
        <v>418</v>
      </c>
      <c r="D188" s="53">
        <f t="shared" ref="D188:E188" si="43">SUM(D189:D195)</f>
        <v>148438</v>
      </c>
      <c r="E188" s="53">
        <f t="shared" si="43"/>
        <v>178113.03</v>
      </c>
      <c r="F188" s="54">
        <f t="shared" si="31"/>
        <v>119.99153181799809</v>
      </c>
    </row>
    <row r="189" spans="1:6" ht="12.75" customHeight="1" x14ac:dyDescent="0.2">
      <c r="A189" s="55">
        <v>3291</v>
      </c>
      <c r="B189" s="234" t="s">
        <v>419</v>
      </c>
      <c r="C189" s="52" t="s">
        <v>420</v>
      </c>
      <c r="D189" s="244">
        <v>3173</v>
      </c>
      <c r="E189" s="244">
        <v>30205.06</v>
      </c>
      <c r="F189" s="54">
        <f t="shared" si="31"/>
        <v>951.94011976047909</v>
      </c>
    </row>
    <row r="190" spans="1:6" ht="12.75" customHeight="1" x14ac:dyDescent="0.2">
      <c r="A190" s="55">
        <v>3292</v>
      </c>
      <c r="B190" s="87" t="s">
        <v>421</v>
      </c>
      <c r="C190" s="52" t="s">
        <v>422</v>
      </c>
      <c r="D190" s="244">
        <v>83282</v>
      </c>
      <c r="E190" s="244">
        <v>75802.84</v>
      </c>
      <c r="F190" s="54">
        <f t="shared" si="31"/>
        <v>91.019475997214286</v>
      </c>
    </row>
    <row r="191" spans="1:6" ht="12.75" customHeight="1" x14ac:dyDescent="0.2">
      <c r="A191" s="55">
        <v>3293</v>
      </c>
      <c r="B191" s="87" t="s">
        <v>423</v>
      </c>
      <c r="C191" s="52" t="s">
        <v>424</v>
      </c>
      <c r="D191" s="244">
        <v>34325</v>
      </c>
      <c r="E191" s="244">
        <v>42931.46</v>
      </c>
      <c r="F191" s="54">
        <f t="shared" si="31"/>
        <v>125.07344501092498</v>
      </c>
    </row>
    <row r="192" spans="1:6" ht="12.75" customHeight="1" x14ac:dyDescent="0.2">
      <c r="A192" s="55">
        <v>3294</v>
      </c>
      <c r="B192" s="87" t="s">
        <v>425</v>
      </c>
      <c r="C192" s="52" t="s">
        <v>426</v>
      </c>
      <c r="D192" s="244">
        <v>6215</v>
      </c>
      <c r="E192" s="244">
        <v>6074.57</v>
      </c>
      <c r="F192" s="54">
        <f t="shared" si="31"/>
        <v>97.740466613032979</v>
      </c>
    </row>
    <row r="193" spans="1:6" ht="12.75" customHeight="1" x14ac:dyDescent="0.2">
      <c r="A193" s="55">
        <v>3295</v>
      </c>
      <c r="B193" s="87" t="s">
        <v>427</v>
      </c>
      <c r="C193" s="52" t="s">
        <v>428</v>
      </c>
      <c r="D193" s="244">
        <v>12161</v>
      </c>
      <c r="E193" s="244">
        <v>18779.400000000001</v>
      </c>
      <c r="F193" s="54">
        <f t="shared" si="31"/>
        <v>154.42315599046134</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9282</v>
      </c>
      <c r="E195" s="244">
        <v>4319.7</v>
      </c>
      <c r="F195" s="54">
        <f t="shared" si="31"/>
        <v>46.538461538461533</v>
      </c>
    </row>
    <row r="196" spans="1:6" ht="12.75" customHeight="1" x14ac:dyDescent="0.2">
      <c r="A196" s="55">
        <v>34</v>
      </c>
      <c r="B196" s="234" t="s">
        <v>433</v>
      </c>
      <c r="C196" s="52" t="s">
        <v>434</v>
      </c>
      <c r="D196" s="53">
        <f t="shared" ref="D196:E196" si="44">D197+D202+D210</f>
        <v>24979</v>
      </c>
      <c r="E196" s="53">
        <f t="shared" si="44"/>
        <v>26914.55</v>
      </c>
      <c r="F196" s="54">
        <f t="shared" si="31"/>
        <v>107.748708915489</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8326</v>
      </c>
      <c r="E202" s="53">
        <f t="shared" si="46"/>
        <v>8469.5400000000009</v>
      </c>
      <c r="F202" s="54">
        <f t="shared" si="31"/>
        <v>101.72399711746338</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v>8326</v>
      </c>
      <c r="E205" s="244">
        <v>8469.5400000000009</v>
      </c>
      <c r="F205" s="54">
        <f t="shared" si="31"/>
        <v>101.72399711746338</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16653</v>
      </c>
      <c r="E210" s="53">
        <f t="shared" si="47"/>
        <v>18445.009999999998</v>
      </c>
      <c r="F210" s="54">
        <f t="shared" si="31"/>
        <v>110.76088392481833</v>
      </c>
    </row>
    <row r="211" spans="1:6" ht="12.75" customHeight="1" x14ac:dyDescent="0.2">
      <c r="A211" s="55">
        <v>3431</v>
      </c>
      <c r="B211" s="234" t="s">
        <v>463</v>
      </c>
      <c r="C211" s="52" t="s">
        <v>464</v>
      </c>
      <c r="D211" s="244">
        <v>15126</v>
      </c>
      <c r="E211" s="244">
        <v>15296.47</v>
      </c>
      <c r="F211" s="54">
        <f t="shared" si="31"/>
        <v>101.12699986777733</v>
      </c>
    </row>
    <row r="212" spans="1:6" ht="12.75" customHeight="1" x14ac:dyDescent="0.2">
      <c r="A212" s="55">
        <v>3432</v>
      </c>
      <c r="B212" s="87" t="s">
        <v>465</v>
      </c>
      <c r="C212" s="52" t="s">
        <v>466</v>
      </c>
      <c r="D212" s="244">
        <v>1519</v>
      </c>
      <c r="E212" s="244">
        <v>3148.54</v>
      </c>
      <c r="F212" s="54">
        <f t="shared" si="31"/>
        <v>207.2771560236998</v>
      </c>
    </row>
    <row r="213" spans="1:6" ht="12.75" customHeight="1" x14ac:dyDescent="0.2">
      <c r="A213" s="55">
        <v>3433</v>
      </c>
      <c r="B213" s="87" t="s">
        <v>467</v>
      </c>
      <c r="C213" s="52" t="s">
        <v>468</v>
      </c>
      <c r="D213" s="244">
        <v>8</v>
      </c>
      <c r="E213" s="244"/>
      <c r="F213" s="54">
        <f t="shared" si="31"/>
        <v>0</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14732943</v>
      </c>
      <c r="E289" s="53">
        <f t="shared" si="79"/>
        <v>13138886.620000001</v>
      </c>
      <c r="F289" s="54">
        <f t="shared" si="76"/>
        <v>89.180326157509754</v>
      </c>
    </row>
    <row r="290" spans="1:6" ht="12.75" customHeight="1" x14ac:dyDescent="0.2">
      <c r="A290" s="55" t="s">
        <v>606</v>
      </c>
      <c r="B290" s="87" t="s">
        <v>617</v>
      </c>
      <c r="C290" s="52" t="s">
        <v>618</v>
      </c>
      <c r="D290" s="53">
        <f>IF(D6&gt;=D289,D6-D289,0)</f>
        <v>471677</v>
      </c>
      <c r="E290" s="53">
        <f>IF(E6&gt;=E289,E6-E289,0)</f>
        <v>43438081.030000001</v>
      </c>
      <c r="F290" s="54">
        <f t="shared" si="76"/>
        <v>9209.2853859738771</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v>0</v>
      </c>
      <c r="F292" s="54" t="str">
        <f t="shared" si="76"/>
        <v>-</v>
      </c>
    </row>
    <row r="293" spans="1:6" ht="12.75" customHeight="1" x14ac:dyDescent="0.2">
      <c r="A293" s="55">
        <v>92221</v>
      </c>
      <c r="B293" s="87" t="s">
        <v>623</v>
      </c>
      <c r="C293" s="52" t="s">
        <v>624</v>
      </c>
      <c r="D293" s="244"/>
      <c r="E293" s="244">
        <v>0</v>
      </c>
      <c r="F293" s="54" t="str">
        <f t="shared" si="76"/>
        <v>-</v>
      </c>
    </row>
    <row r="294" spans="1:6" ht="12.75" customHeight="1" x14ac:dyDescent="0.2">
      <c r="A294" s="55">
        <v>96</v>
      </c>
      <c r="B294" s="87" t="s">
        <v>625</v>
      </c>
      <c r="C294" s="52" t="s">
        <v>626</v>
      </c>
      <c r="D294" s="244">
        <v>135222</v>
      </c>
      <c r="E294" s="244">
        <v>49049.19</v>
      </c>
      <c r="F294" s="54">
        <f t="shared" si="76"/>
        <v>36.27308426143675</v>
      </c>
    </row>
    <row r="295" spans="1:6" ht="24" x14ac:dyDescent="0.2">
      <c r="A295" s="55">
        <v>9661</v>
      </c>
      <c r="B295" s="87" t="s">
        <v>627</v>
      </c>
      <c r="C295" s="52" t="s">
        <v>628</v>
      </c>
      <c r="D295" s="244">
        <v>121336</v>
      </c>
      <c r="E295" s="244">
        <v>35613.910000000003</v>
      </c>
      <c r="F295" s="54">
        <f t="shared" si="76"/>
        <v>29.351478538933211</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182205</v>
      </c>
      <c r="E350" s="53">
        <f t="shared" si="95"/>
        <v>58081819.439999998</v>
      </c>
      <c r="F350" s="54" t="str">
        <f t="shared" si="81"/>
        <v>&gt;&gt;100</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182205</v>
      </c>
      <c r="E363" s="53">
        <f t="shared" si="99"/>
        <v>679233</v>
      </c>
      <c r="F363" s="54">
        <f t="shared" si="81"/>
        <v>372.78504980653662</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176410</v>
      </c>
      <c r="E369" s="53">
        <f t="shared" si="101"/>
        <v>636983</v>
      </c>
      <c r="F369" s="54">
        <f t="shared" si="81"/>
        <v>361.08100447820419</v>
      </c>
    </row>
    <row r="370" spans="1:6" ht="12.75" customHeight="1" x14ac:dyDescent="0.2">
      <c r="A370" s="55">
        <v>4221</v>
      </c>
      <c r="B370" s="87" t="s">
        <v>672</v>
      </c>
      <c r="C370" s="52" t="s">
        <v>764</v>
      </c>
      <c r="D370" s="244">
        <v>127708</v>
      </c>
      <c r="E370" s="244">
        <v>580964.1</v>
      </c>
      <c r="F370" s="54">
        <f t="shared" si="81"/>
        <v>454.9159802048423</v>
      </c>
    </row>
    <row r="371" spans="1:6" ht="12.75" customHeight="1" x14ac:dyDescent="0.2">
      <c r="A371" s="55">
        <v>4222</v>
      </c>
      <c r="B371" s="87" t="s">
        <v>765</v>
      </c>
      <c r="C371" s="52" t="s">
        <v>766</v>
      </c>
      <c r="D371" s="244">
        <v>7379</v>
      </c>
      <c r="E371" s="244"/>
      <c r="F371" s="54">
        <f t="shared" si="81"/>
        <v>0</v>
      </c>
    </row>
    <row r="372" spans="1:6" ht="12.75" customHeight="1" x14ac:dyDescent="0.2">
      <c r="A372" s="55">
        <v>4223</v>
      </c>
      <c r="B372" s="87" t="s">
        <v>676</v>
      </c>
      <c r="C372" s="52" t="s">
        <v>767</v>
      </c>
      <c r="D372" s="244">
        <v>36750</v>
      </c>
      <c r="E372" s="244">
        <v>14250</v>
      </c>
      <c r="F372" s="54">
        <f t="shared" si="81"/>
        <v>38.775510204081634</v>
      </c>
    </row>
    <row r="373" spans="1:6" ht="12.75" customHeight="1" x14ac:dyDescent="0.2">
      <c r="A373" s="55">
        <v>4224</v>
      </c>
      <c r="B373" s="87" t="s">
        <v>678</v>
      </c>
      <c r="C373" s="52" t="s">
        <v>768</v>
      </c>
      <c r="D373" s="244"/>
      <c r="E373" s="244">
        <v>29376.59</v>
      </c>
      <c r="F373" s="54" t="str">
        <f t="shared" si="81"/>
        <v>-</v>
      </c>
    </row>
    <row r="374" spans="1:6" ht="12.75" customHeight="1" x14ac:dyDescent="0.2">
      <c r="A374" s="55">
        <v>4225</v>
      </c>
      <c r="B374" s="87" t="s">
        <v>680</v>
      </c>
      <c r="C374" s="52" t="s">
        <v>769</v>
      </c>
      <c r="D374" s="244">
        <v>4573</v>
      </c>
      <c r="E374" s="244">
        <v>12392.31</v>
      </c>
      <c r="F374" s="54">
        <f t="shared" si="81"/>
        <v>270.98862890881259</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5795</v>
      </c>
      <c r="E383" s="53">
        <f t="shared" si="103"/>
        <v>26000</v>
      </c>
      <c r="F383" s="54">
        <f t="shared" si="81"/>
        <v>448.66264020707501</v>
      </c>
    </row>
    <row r="384" spans="1:6" ht="12.75" customHeight="1" x14ac:dyDescent="0.2">
      <c r="A384" s="55">
        <v>4241</v>
      </c>
      <c r="B384" s="87" t="s">
        <v>781</v>
      </c>
      <c r="C384" s="52" t="s">
        <v>782</v>
      </c>
      <c r="D384" s="244">
        <v>5795</v>
      </c>
      <c r="E384" s="244"/>
      <c r="F384" s="54">
        <f t="shared" si="81"/>
        <v>0</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v>26000</v>
      </c>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16250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v>16250</v>
      </c>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57402586.439999998</v>
      </c>
      <c r="F402" s="54" t="str">
        <f t="shared" si="81"/>
        <v>-</v>
      </c>
    </row>
    <row r="403" spans="1:6" ht="12.75" customHeight="1" x14ac:dyDescent="0.2">
      <c r="A403" s="55">
        <v>451</v>
      </c>
      <c r="B403" s="87" t="s">
        <v>809</v>
      </c>
      <c r="C403" s="52" t="s">
        <v>810</v>
      </c>
      <c r="D403" s="244"/>
      <c r="E403" s="244">
        <v>57402586.439999998</v>
      </c>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182205</v>
      </c>
      <c r="E408" s="53">
        <f t="shared" si="111"/>
        <v>58081819.439999998</v>
      </c>
      <c r="F408" s="54" t="str">
        <f t="shared" si="81"/>
        <v>&gt;&gt;100</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1231968</v>
      </c>
      <c r="E410" s="244">
        <v>409021.09</v>
      </c>
      <c r="F410" s="54">
        <f t="shared" si="81"/>
        <v>33.200626152627343</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15204620</v>
      </c>
      <c r="E412" s="53">
        <f>E6+E298</f>
        <v>56576967.649999999</v>
      </c>
      <c r="F412" s="54">
        <f t="shared" si="81"/>
        <v>372.10379246571108</v>
      </c>
    </row>
    <row r="413" spans="1:6" ht="12.75" customHeight="1" x14ac:dyDescent="0.2">
      <c r="A413" s="55" t="s">
        <v>606</v>
      </c>
      <c r="B413" s="87" t="s">
        <v>829</v>
      </c>
      <c r="C413" s="52" t="s">
        <v>830</v>
      </c>
      <c r="D413" s="53">
        <f t="shared" ref="D413:E413" si="112">D289+D350</f>
        <v>14915148</v>
      </c>
      <c r="E413" s="53">
        <f t="shared" si="112"/>
        <v>71220706.060000002</v>
      </c>
      <c r="F413" s="54">
        <f t="shared" si="81"/>
        <v>477.5058622281187</v>
      </c>
    </row>
    <row r="414" spans="1:6" ht="12.75" customHeight="1" x14ac:dyDescent="0.2">
      <c r="A414" s="55" t="s">
        <v>606</v>
      </c>
      <c r="B414" s="87" t="s">
        <v>831</v>
      </c>
      <c r="C414" s="52" t="s">
        <v>832</v>
      </c>
      <c r="D414" s="53">
        <f t="shared" ref="D414:E414" si="113">IF(D412&gt;=D413,D412-D413,0)</f>
        <v>289472</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14643738.410000004</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1231968</v>
      </c>
      <c r="E417" s="53">
        <f t="shared" si="116"/>
        <v>409021.09</v>
      </c>
      <c r="F417" s="54">
        <f t="shared" si="81"/>
        <v>33.200626152627343</v>
      </c>
    </row>
    <row r="418" spans="1:6" ht="12.75" customHeight="1" x14ac:dyDescent="0.2">
      <c r="A418" s="57" t="s">
        <v>840</v>
      </c>
      <c r="B418" s="235" t="s">
        <v>841</v>
      </c>
      <c r="C418" s="58" t="s">
        <v>842</v>
      </c>
      <c r="D418" s="64">
        <f t="shared" ref="D418:E418" si="117">D294+D411</f>
        <v>135222</v>
      </c>
      <c r="E418" s="64">
        <f t="shared" si="117"/>
        <v>49049.19</v>
      </c>
      <c r="F418" s="59">
        <f t="shared" si="81"/>
        <v>36.27308426143675</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667286</v>
      </c>
      <c r="E420" s="53">
        <f t="shared" si="118"/>
        <v>23084.38</v>
      </c>
      <c r="F420" s="54">
        <f t="shared" ref="F420:F647" si="119">IF(D420&lt;&gt;0,IF(E420/D420&gt;=100,"&gt;&gt;100",E420/D420*100),"-")</f>
        <v>3.4594431772882994</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667286</v>
      </c>
      <c r="E484" s="53">
        <f t="shared" si="137"/>
        <v>23084.38</v>
      </c>
      <c r="F484" s="54">
        <f t="shared" si="119"/>
        <v>3.4594431772882994</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667286</v>
      </c>
      <c r="E495" s="53">
        <f t="shared" si="140"/>
        <v>23084.38</v>
      </c>
      <c r="F495" s="54">
        <f t="shared" si="119"/>
        <v>3.4594431772882994</v>
      </c>
    </row>
    <row r="496" spans="1:6" ht="12.75" customHeight="1" x14ac:dyDescent="0.2">
      <c r="A496" s="55">
        <v>8443</v>
      </c>
      <c r="B496" s="87" t="s">
        <v>996</v>
      </c>
      <c r="C496" s="52" t="s">
        <v>997</v>
      </c>
      <c r="D496" s="244">
        <v>667286</v>
      </c>
      <c r="E496" s="244">
        <v>23084.38</v>
      </c>
      <c r="F496" s="54">
        <f t="shared" si="119"/>
        <v>3.4594431772882994</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775558.56</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775558.56</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775558.56</v>
      </c>
      <c r="F605" s="54" t="str">
        <f t="shared" si="119"/>
        <v>-</v>
      </c>
    </row>
    <row r="606" spans="1:6" ht="24" x14ac:dyDescent="0.2">
      <c r="A606" s="55">
        <v>5443</v>
      </c>
      <c r="B606" s="87" t="s">
        <v>1207</v>
      </c>
      <c r="C606" s="52" t="s">
        <v>1208</v>
      </c>
      <c r="D606" s="244"/>
      <c r="E606" s="244">
        <v>775558.56</v>
      </c>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667286</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752474.18</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15871906</v>
      </c>
      <c r="E639" s="53">
        <f t="shared" si="180"/>
        <v>56600052.030000001</v>
      </c>
      <c r="F639" s="54">
        <f t="shared" si="119"/>
        <v>356.60526234215348</v>
      </c>
    </row>
    <row r="640" spans="1:6" ht="12.75" customHeight="1" x14ac:dyDescent="0.2">
      <c r="A640" s="55" t="s">
        <v>606</v>
      </c>
      <c r="B640" s="87" t="s">
        <v>1275</v>
      </c>
      <c r="C640" s="52" t="s">
        <v>1276</v>
      </c>
      <c r="D640" s="53">
        <f t="shared" ref="D640:E640" si="181">D413+D528</f>
        <v>14915148</v>
      </c>
      <c r="E640" s="53">
        <f t="shared" si="181"/>
        <v>71996264.620000005</v>
      </c>
      <c r="F640" s="54">
        <f t="shared" si="119"/>
        <v>482.70566688309094</v>
      </c>
    </row>
    <row r="641" spans="1:6" ht="12.75" customHeight="1" x14ac:dyDescent="0.2">
      <c r="A641" s="55" t="s">
        <v>606</v>
      </c>
      <c r="B641" s="87" t="s">
        <v>1277</v>
      </c>
      <c r="C641" s="52" t="s">
        <v>1278</v>
      </c>
      <c r="D641" s="53">
        <f t="shared" ref="D641:E641" si="182">IF(D639&gt;=D640,D639-D640,0)</f>
        <v>956758</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15396212.590000004</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1231968</v>
      </c>
      <c r="E644" s="53">
        <f t="shared" si="185"/>
        <v>409021.09</v>
      </c>
      <c r="F644" s="54">
        <f t="shared" si="119"/>
        <v>33.200626152627343</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275210</v>
      </c>
      <c r="E646" s="53">
        <f t="shared" si="187"/>
        <v>15805233.680000003</v>
      </c>
      <c r="F646" s="54">
        <f t="shared" si="119"/>
        <v>5742.9721594418825</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1720610</v>
      </c>
      <c r="E649" s="244">
        <v>1058289.7</v>
      </c>
      <c r="F649" s="54">
        <f t="shared" ref="F649:F724" si="188">IF(D649&lt;&gt;0,IF(E649/D649&gt;=100,"&gt;&gt;100",E649/D649*100),"-")</f>
        <v>61.506657522622788</v>
      </c>
    </row>
    <row r="650" spans="1:6" ht="12.75" customHeight="1" x14ac:dyDescent="0.2">
      <c r="A650" s="55" t="s">
        <v>1294</v>
      </c>
      <c r="B650" s="87" t="s">
        <v>1295</v>
      </c>
      <c r="C650" s="52" t="s">
        <v>1294</v>
      </c>
      <c r="D650" s="244">
        <v>17631918</v>
      </c>
      <c r="E650" s="244">
        <v>61828977.630000003</v>
      </c>
      <c r="F650" s="54">
        <f t="shared" si="188"/>
        <v>350.66507018691897</v>
      </c>
    </row>
    <row r="651" spans="1:6" ht="12.75" customHeight="1" x14ac:dyDescent="0.2">
      <c r="A651" s="55" t="s">
        <v>1296</v>
      </c>
      <c r="B651" s="87" t="s">
        <v>1297</v>
      </c>
      <c r="C651" s="52" t="s">
        <v>1296</v>
      </c>
      <c r="D651" s="244">
        <v>18294239</v>
      </c>
      <c r="E651" s="244">
        <v>61810173.799999997</v>
      </c>
      <c r="F651" s="54">
        <f t="shared" si="188"/>
        <v>337.86687601490286</v>
      </c>
    </row>
    <row r="652" spans="1:6" ht="24" x14ac:dyDescent="0.2">
      <c r="A652" s="55">
        <v>11</v>
      </c>
      <c r="B652" s="87" t="s">
        <v>1298</v>
      </c>
      <c r="C652" s="52" t="s">
        <v>1299</v>
      </c>
      <c r="D652" s="53">
        <f t="shared" ref="D652:E652" si="189">+D649+D650-D651</f>
        <v>1058289</v>
      </c>
      <c r="E652" s="53">
        <f t="shared" si="189"/>
        <v>1077093.5300000086</v>
      </c>
      <c r="F652" s="54">
        <f t="shared" si="188"/>
        <v>101.77688041735374</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54</v>
      </c>
      <c r="E654" s="264">
        <v>51</v>
      </c>
      <c r="F654" s="54">
        <f t="shared" si="188"/>
        <v>94.444444444444443</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54</v>
      </c>
      <c r="E656" s="264">
        <v>51</v>
      </c>
      <c r="F656" s="54">
        <f t="shared" si="188"/>
        <v>94.444444444444443</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v>173410</v>
      </c>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v>364330</v>
      </c>
      <c r="E675" s="244"/>
      <c r="F675" s="54">
        <f t="shared" si="188"/>
        <v>0</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v>601059.76</v>
      </c>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v>5222</v>
      </c>
      <c r="E694" s="244"/>
      <c r="F694" s="54">
        <f t="shared" si="188"/>
        <v>0</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v>17786415.579999998</v>
      </c>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300</v>
      </c>
      <c r="E710" s="244">
        <v>95224.88</v>
      </c>
      <c r="F710" s="54" t="str">
        <f t="shared" si="188"/>
        <v>&gt;&gt;100</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34855</v>
      </c>
      <c r="E716" s="244">
        <v>38775.58</v>
      </c>
      <c r="F716" s="54">
        <f t="shared" si="188"/>
        <v>111.24825706498352</v>
      </c>
    </row>
    <row r="717" spans="1:6" ht="12.75" customHeight="1" x14ac:dyDescent="0.2">
      <c r="A717" s="55">
        <v>31215</v>
      </c>
      <c r="B717" s="87" t="s">
        <v>1411</v>
      </c>
      <c r="C717" s="52" t="s">
        <v>1412</v>
      </c>
      <c r="D717" s="244">
        <v>9000</v>
      </c>
      <c r="E717" s="244">
        <v>3000</v>
      </c>
      <c r="F717" s="54">
        <f t="shared" si="188"/>
        <v>33.333333333333329</v>
      </c>
    </row>
    <row r="718" spans="1:6" ht="12.75" customHeight="1" x14ac:dyDescent="0.2">
      <c r="A718" s="55">
        <v>32121</v>
      </c>
      <c r="B718" s="87" t="s">
        <v>1413</v>
      </c>
      <c r="C718" s="52" t="s">
        <v>1414</v>
      </c>
      <c r="D718" s="244">
        <v>205937</v>
      </c>
      <c r="E718" s="244">
        <v>212114.49</v>
      </c>
      <c r="F718" s="54">
        <f t="shared" si="188"/>
        <v>102.99969893705357</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3700</v>
      </c>
      <c r="E720" s="244">
        <v>1600</v>
      </c>
      <c r="F720" s="54">
        <f t="shared" si="188"/>
        <v>43.243243243243242</v>
      </c>
    </row>
    <row r="721" spans="1:6" ht="12.75" customHeight="1" x14ac:dyDescent="0.2">
      <c r="A721" s="55" t="s">
        <v>1419</v>
      </c>
      <c r="B721" s="87" t="s">
        <v>1420</v>
      </c>
      <c r="C721" s="52" t="s">
        <v>1419</v>
      </c>
      <c r="D721" s="244">
        <v>102364</v>
      </c>
      <c r="E721" s="244">
        <v>61312.36</v>
      </c>
      <c r="F721" s="54">
        <f t="shared" si="188"/>
        <v>59.896408893751705</v>
      </c>
    </row>
    <row r="722" spans="1:6" ht="12.75" customHeight="1" x14ac:dyDescent="0.2">
      <c r="A722" s="55" t="s">
        <v>1421</v>
      </c>
      <c r="B722" s="87" t="s">
        <v>1422</v>
      </c>
      <c r="C722" s="52" t="s">
        <v>1421</v>
      </c>
      <c r="D722" s="244">
        <v>280917</v>
      </c>
      <c r="E722" s="244"/>
      <c r="F722" s="54">
        <f t="shared" si="188"/>
        <v>0</v>
      </c>
    </row>
    <row r="723" spans="1:6" ht="12.75" customHeight="1" x14ac:dyDescent="0.2">
      <c r="A723" s="55" t="s">
        <v>1423</v>
      </c>
      <c r="B723" s="87" t="s">
        <v>1424</v>
      </c>
      <c r="C723" s="52" t="s">
        <v>1423</v>
      </c>
      <c r="D723" s="244">
        <v>12349</v>
      </c>
      <c r="E723" s="244"/>
      <c r="F723" s="54">
        <f t="shared" si="188"/>
        <v>0</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3173</v>
      </c>
      <c r="E725" s="244">
        <v>30205.06</v>
      </c>
      <c r="F725" s="54">
        <f t="shared" ref="F725:F979" si="190">IF(D725&lt;&gt;0,IF(E725/D725&gt;=100,"&gt;&gt;100",E725/D725*100),"-")</f>
        <v>951.94011976047909</v>
      </c>
    </row>
    <row r="726" spans="1:6" ht="12.75" customHeight="1" x14ac:dyDescent="0.2">
      <c r="A726" s="55" t="s">
        <v>1429</v>
      </c>
      <c r="B726" s="87" t="s">
        <v>1430</v>
      </c>
      <c r="C726" s="52" t="s">
        <v>1429</v>
      </c>
      <c r="D726" s="244">
        <v>8641</v>
      </c>
      <c r="E726" s="244">
        <v>5448.1</v>
      </c>
      <c r="F726" s="54">
        <f t="shared" si="190"/>
        <v>63.049415576900827</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v>8326</v>
      </c>
      <c r="E742" s="244">
        <v>8469.5400000000009</v>
      </c>
      <c r="F742" s="54">
        <f t="shared" si="190"/>
        <v>101.72399711746338</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v>667286</v>
      </c>
      <c r="E886" s="244">
        <v>23084.38</v>
      </c>
      <c r="F886" s="54">
        <f t="shared" si="190"/>
        <v>3.4594431772882994</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v>775558.56</v>
      </c>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51" workbookViewId="0">
      <selection activeCell="E243" sqref="E243"/>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244769814</v>
      </c>
      <c r="E6" s="231">
        <f t="shared" si="0"/>
        <v>321238102.51999998</v>
      </c>
      <c r="F6" s="232">
        <f t="shared" ref="F6:F260" si="1">IF(D6&gt;0,IF(E6/D6&gt;=100,"&gt;&gt;100",E6/D6*100),"-")</f>
        <v>131.24089824246056</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243404228</v>
      </c>
      <c r="E7" s="106">
        <f t="shared" si="2"/>
        <v>319845502.29999995</v>
      </c>
      <c r="F7" s="95">
        <f t="shared" si="1"/>
        <v>131.40507251172315</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1240000</v>
      </c>
      <c r="E8" s="106">
        <f>E9+E10-E11</f>
        <v>18093979.510000002</v>
      </c>
      <c r="F8" s="95">
        <f t="shared" si="1"/>
        <v>1459.1918959677421</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1240000</v>
      </c>
      <c r="E9" s="249">
        <v>1240000</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v>16853979.510000002</v>
      </c>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242164228</v>
      </c>
      <c r="E12" s="106">
        <f t="shared" si="3"/>
        <v>244348936.34999999</v>
      </c>
      <c r="F12" s="95">
        <f t="shared" si="1"/>
        <v>100.90215981445452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1</v>
      </c>
      <c r="E13" s="106">
        <f t="shared" si="4"/>
        <v>1</v>
      </c>
      <c r="F13" s="95">
        <f t="shared" si="1"/>
        <v>100</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v>
      </c>
      <c r="E15" s="249">
        <v>1</v>
      </c>
      <c r="F15" s="95">
        <f t="shared" si="1"/>
        <v>100</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330104</v>
      </c>
      <c r="E19" s="106">
        <f t="shared" si="5"/>
        <v>735284.6799999997</v>
      </c>
      <c r="F19" s="95">
        <f t="shared" si="1"/>
        <v>222.74334149237808</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2881690</v>
      </c>
      <c r="E20" s="249">
        <v>2888733.1</v>
      </c>
      <c r="F20" s="95">
        <f t="shared" si="1"/>
        <v>100.24440866297209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68486</v>
      </c>
      <c r="E21" s="249">
        <v>62797.05</v>
      </c>
      <c r="F21" s="95">
        <f t="shared" si="1"/>
        <v>91.693265776947115</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908606</v>
      </c>
      <c r="E22" s="249">
        <v>880566.54</v>
      </c>
      <c r="F22" s="95">
        <f t="shared" si="1"/>
        <v>96.914013334712749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1067328</v>
      </c>
      <c r="E23" s="249">
        <v>1028332.27</v>
      </c>
      <c r="F23" s="95">
        <f t="shared" si="1"/>
        <v>96.346415534868385</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538827</v>
      </c>
      <c r="E24" s="249">
        <v>369624.8</v>
      </c>
      <c r="F24" s="95">
        <f t="shared" si="1"/>
        <v>68.598047239652061</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170312</v>
      </c>
      <c r="E26" s="249">
        <v>84692.76</v>
      </c>
      <c r="F26" s="95">
        <f t="shared" si="1"/>
        <v>49.728005073042411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5305145</v>
      </c>
      <c r="E28" s="249">
        <v>4579461.84</v>
      </c>
      <c r="F28" s="95">
        <f t="shared" si="1"/>
        <v>86.321143719917174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4655</v>
      </c>
      <c r="E29" s="106">
        <f t="shared" si="6"/>
        <v>4655.6999999999825</v>
      </c>
      <c r="F29" s="95">
        <f t="shared" si="1"/>
        <v>100.01503759398457</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168866</v>
      </c>
      <c r="E30" s="249">
        <v>168865.86</v>
      </c>
      <c r="F30" s="95">
        <f t="shared" si="1"/>
        <v>99.999917094027211</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4655</v>
      </c>
      <c r="E33" s="249">
        <v>4655</v>
      </c>
      <c r="F33" s="95">
        <f t="shared" si="1"/>
        <v>100</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168866</v>
      </c>
      <c r="E34" s="249">
        <v>168865.16</v>
      </c>
      <c r="F34" s="95">
        <f t="shared" si="1"/>
        <v>99.999502564163294</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241825962</v>
      </c>
      <c r="E35" s="106">
        <f t="shared" si="7"/>
        <v>243589238.72</v>
      </c>
      <c r="F35" s="95">
        <f t="shared" si="1"/>
        <v>100.72915112398064</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1135433</v>
      </c>
      <c r="E36" s="249">
        <v>1135432.99</v>
      </c>
      <c r="F36" s="95">
        <f t="shared" si="1"/>
        <v>99.999999119278726</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80208</v>
      </c>
      <c r="E37" s="249">
        <v>80208.429999999993</v>
      </c>
      <c r="F37" s="95">
        <f t="shared" si="1"/>
        <v>100.00053610612407</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240610321</v>
      </c>
      <c r="E38" s="249">
        <v>242373597.30000001</v>
      </c>
      <c r="F38" s="95">
        <f t="shared" si="1"/>
        <v>100.73283485624044</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3506</v>
      </c>
      <c r="E45" s="106">
        <f t="shared" si="9"/>
        <v>19756.25</v>
      </c>
      <c r="F45" s="95">
        <f t="shared" si="1"/>
        <v>563.49828864803192</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3506</v>
      </c>
      <c r="E47" s="249">
        <v>19756.25</v>
      </c>
      <c r="F47" s="95">
        <f t="shared" si="1"/>
        <v>563.49828864803192</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704007</v>
      </c>
      <c r="E54" s="249">
        <v>765166.43</v>
      </c>
      <c r="F54" s="95">
        <f t="shared" si="1"/>
        <v>108.68733265436281</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704007</v>
      </c>
      <c r="E55" s="249">
        <v>765166.43</v>
      </c>
      <c r="F55" s="95">
        <f t="shared" si="1"/>
        <v>108.68733265436281</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57402586.439999998</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v>57402586.439999998</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1365586</v>
      </c>
      <c r="E68" s="106">
        <f t="shared" si="13"/>
        <v>1392600.22</v>
      </c>
      <c r="F68" s="95">
        <f t="shared" si="1"/>
        <v>101.97821448081629</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1058289</v>
      </c>
      <c r="E69" s="106">
        <f t="shared" si="14"/>
        <v>1077093.53</v>
      </c>
      <c r="F69" s="95">
        <f t="shared" si="1"/>
        <v>101.77688041735291</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1051266</v>
      </c>
      <c r="E70" s="106">
        <f t="shared" si="15"/>
        <v>1077093.53</v>
      </c>
      <c r="F70" s="95">
        <f t="shared" si="1"/>
        <v>102.45680255996103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1051266</v>
      </c>
      <c r="E72" s="249">
        <v>1077093.53</v>
      </c>
      <c r="F72" s="95">
        <f t="shared" si="1"/>
        <v>102.45680255996103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7023</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19805</v>
      </c>
      <c r="E78" s="106">
        <f>E79+SUM(E82:E84)-E85+E86</f>
        <v>135598.20000000001</v>
      </c>
      <c r="F78" s="95">
        <f t="shared" si="1"/>
        <v>684.66649835900034</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20420</v>
      </c>
      <c r="E82" s="249">
        <v>129723.25</v>
      </c>
      <c r="F82" s="95">
        <f t="shared" si="1"/>
        <v>635.27546523016656</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v>4520.3100000000004</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v>615</v>
      </c>
      <c r="E85" s="249"/>
      <c r="F85" s="95">
        <f t="shared" si="1"/>
        <v>0</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v>1354.64</v>
      </c>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98420</v>
      </c>
      <c r="E134" s="106">
        <f t="shared" si="23"/>
        <v>98420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98420</v>
      </c>
      <c r="E135" s="106">
        <f t="shared" si="24"/>
        <v>98420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v>85500</v>
      </c>
      <c r="E140" s="249">
        <v>85500</v>
      </c>
      <c r="F140" s="95">
        <f t="shared" si="1"/>
        <v>100</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12920</v>
      </c>
      <c r="E141" s="249">
        <v>12920</v>
      </c>
      <c r="F141" s="95">
        <f t="shared" si="1"/>
        <v>100</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189072</v>
      </c>
      <c r="E146" s="106">
        <f t="shared" si="26"/>
        <v>81488.489999999991</v>
      </c>
      <c r="F146" s="95">
        <f t="shared" si="1"/>
        <v>43.099184437674531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2241</v>
      </c>
      <c r="E159" s="249">
        <v>1791.2</v>
      </c>
      <c r="F159" s="95">
        <f t="shared" si="1"/>
        <v>79.928603302097272</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186831</v>
      </c>
      <c r="E160" s="249">
        <v>79697.289999999994</v>
      </c>
      <c r="F160" s="95">
        <f t="shared" si="1"/>
        <v>42.65742301866392</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244769814</v>
      </c>
      <c r="E175" s="106">
        <f t="shared" si="30"/>
        <v>321238102.51999998</v>
      </c>
      <c r="F175" s="95">
        <f t="shared" si="1"/>
        <v>131.24089824246056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2058206</v>
      </c>
      <c r="E176" s="106">
        <f t="shared" si="31"/>
        <v>16948944.710000001</v>
      </c>
      <c r="F176" s="95">
        <f t="shared" si="1"/>
        <v>823.48145472319095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1206266</v>
      </c>
      <c r="E177" s="106">
        <f t="shared" si="32"/>
        <v>2109859.7999999998</v>
      </c>
      <c r="F177" s="95">
        <f t="shared" si="1"/>
        <v>174.90833696713659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917336</v>
      </c>
      <c r="E178" s="249">
        <v>883018.25</v>
      </c>
      <c r="F178" s="95">
        <f t="shared" si="1"/>
        <v>96.258977081461978</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188124</v>
      </c>
      <c r="E179" s="249">
        <v>164808.04999999999</v>
      </c>
      <c r="F179" s="95">
        <f t="shared" si="1"/>
        <v>87.606073653547654</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2767</v>
      </c>
      <c r="E180" s="106">
        <f t="shared" si="33"/>
        <v>1585.56</v>
      </c>
      <c r="F180" s="95">
        <f t="shared" si="1"/>
        <v>57.302493675460788</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v>1358</v>
      </c>
      <c r="E182" s="249"/>
      <c r="F182" s="95">
        <f t="shared" si="1"/>
        <v>0</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1409</v>
      </c>
      <c r="E183" s="249">
        <v>1585.56</v>
      </c>
      <c r="F183" s="95">
        <f t="shared" si="1"/>
        <v>112.53087295954577</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98039</v>
      </c>
      <c r="E188" s="249">
        <v>1060447.94</v>
      </c>
      <c r="F188" s="95">
        <f t="shared" si="1"/>
        <v>1081.6592784504126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v>14839084.91</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752474</v>
      </c>
      <c r="E206" s="106">
        <f t="shared" si="37"/>
        <v>0</v>
      </c>
      <c r="F206" s="95">
        <f t="shared" si="1"/>
        <v>0</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752474</v>
      </c>
      <c r="E207" s="106">
        <f t="shared" si="38"/>
        <v>0</v>
      </c>
      <c r="F207" s="95">
        <f t="shared" si="1"/>
        <v>0</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v>752474</v>
      </c>
      <c r="E214" s="249"/>
      <c r="F214" s="95">
        <f t="shared" si="1"/>
        <v>0</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99466</v>
      </c>
      <c r="E234" s="106">
        <f t="shared" si="40"/>
        <v>0</v>
      </c>
      <c r="F234" s="95">
        <f t="shared" si="1"/>
        <v>0</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v>99466</v>
      </c>
      <c r="E236" s="249"/>
      <c r="F236" s="95">
        <f t="shared" si="1"/>
        <v>0</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242711608</v>
      </c>
      <c r="E237" s="106">
        <f t="shared" si="41"/>
        <v>304289157.81</v>
      </c>
      <c r="F237" s="95">
        <f t="shared" si="1"/>
        <v>125.37066534123082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242851596</v>
      </c>
      <c r="E238" s="106">
        <f t="shared" si="42"/>
        <v>320045342.30000001</v>
      </c>
      <c r="F238" s="95">
        <f t="shared" si="1"/>
        <v>131.78638624223825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243604070</v>
      </c>
      <c r="E239" s="106">
        <f t="shared" si="43"/>
        <v>320045342.30000001</v>
      </c>
      <c r="F239" s="95">
        <f t="shared" si="1"/>
        <v>131.3793083588464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243317829</v>
      </c>
      <c r="E240" s="249">
        <v>319759100.81999999</v>
      </c>
      <c r="F240" s="95">
        <f t="shared" si="1"/>
        <v>131.41622302572821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286241</v>
      </c>
      <c r="E241" s="249">
        <v>286241.48</v>
      </c>
      <c r="F241" s="95">
        <f t="shared" si="1"/>
        <v>100.00016769086189</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752474</v>
      </c>
      <c r="E242" s="106">
        <f t="shared" si="44"/>
        <v>0</v>
      </c>
      <c r="F242" s="95">
        <f t="shared" si="1"/>
        <v>0</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v>752474</v>
      </c>
      <c r="E244" s="249">
        <v>0</v>
      </c>
      <c r="F244" s="95">
        <f t="shared" si="1"/>
        <v>0</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-275210</v>
      </c>
      <c r="E245" s="106">
        <f t="shared" si="45"/>
        <v>-15805233.68</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1074931</v>
      </c>
      <c r="E246" s="106">
        <f t="shared" si="46"/>
        <v>965009.76</v>
      </c>
      <c r="F246" s="95">
        <f t="shared" si="1"/>
        <v>89.774112012771056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1074931</v>
      </c>
      <c r="E247" s="249">
        <v>965009.76</v>
      </c>
      <c r="F247" s="95">
        <f t="shared" si="1"/>
        <v>89.774112012771056</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1350141</v>
      </c>
      <c r="E250" s="106">
        <f t="shared" si="47"/>
        <v>16770243.439999999</v>
      </c>
      <c r="F250" s="95">
        <f t="shared" si="1"/>
        <v>1242.1105232712732</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1350141</v>
      </c>
      <c r="E252" s="249">
        <v>16770243.439999999</v>
      </c>
      <c r="F252" s="95">
        <f t="shared" si="1"/>
        <v>1242.1105232712732</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135222</v>
      </c>
      <c r="E255" s="249">
        <v>49049.19</v>
      </c>
      <c r="F255" s="95">
        <f t="shared" si="1"/>
        <v>36.27308426143675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16853979</v>
      </c>
      <c r="E259" s="106">
        <f t="shared" si="49"/>
        <v>0</v>
      </c>
      <c r="F259" s="95">
        <f t="shared" si="1"/>
        <v>0</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16853979</v>
      </c>
      <c r="E260" s="250"/>
      <c r="F260" s="99">
        <f t="shared" si="1"/>
        <v>0</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27000</v>
      </c>
      <c r="E264" s="249"/>
      <c r="F264" s="95">
        <f t="shared" si="50"/>
        <v>0</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162072</v>
      </c>
      <c r="E265" s="249">
        <v>81488.490000000005</v>
      </c>
      <c r="F265" s="95">
        <f t="shared" si="50"/>
        <v>50.279190730045912</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v>1354.64</v>
      </c>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v>186831</v>
      </c>
      <c r="E269" s="249"/>
      <c r="F269" s="95">
        <f t="shared" si="50"/>
        <v>0</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v>500</v>
      </c>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1206266</v>
      </c>
      <c r="E288" s="249">
        <v>2109359.7999999998</v>
      </c>
      <c r="F288" s="95">
        <f t="shared" si="50"/>
        <v>174.86688673974064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v>2103552.37</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v>12735532.539999999</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752474</v>
      </c>
      <c r="E294" s="249"/>
      <c r="F294" s="95">
        <f t="shared" si="50"/>
        <v>0</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E112" sqref="E11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14915148</v>
      </c>
      <c r="E107" s="83">
        <f t="shared" si="21"/>
        <v>71220706.060000002</v>
      </c>
      <c r="F107" s="65">
        <f t="shared" si="1"/>
        <v>477.5058622281187</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14915148</v>
      </c>
      <c r="E109" s="251">
        <v>71220706.060000002</v>
      </c>
      <c r="F109" s="65">
        <f t="shared" si="1"/>
        <v>477.5058622281187</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14915148</v>
      </c>
      <c r="E141" s="108">
        <f t="shared" si="28"/>
        <v>71220706.060000002</v>
      </c>
      <c r="F141" s="84">
        <f t="shared" si="1"/>
        <v>477.5058622281187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5" workbookViewId="0">
      <selection activeCell="E43" sqref="E43"/>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6" workbookViewId="0">
      <selection activeCell="F38" sqref="F38"/>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1958740.65</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83569235.310000002</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36888658.400000006</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10658885.189999999</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2499905.4900000002</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23945.8</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0</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23705921.920000002</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46657492.530000001</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23084.38</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23084.38</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68579031.25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35985065.07</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10693203.4</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2523221.1</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25127.47</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22743513.100000001</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31818407.620000001</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775558.56</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775558.56</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16948944.710000008</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2104052.37</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500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500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500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2103552.37</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v>2103552.37</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14844892.34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2109359.7999999998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12735532.539999999</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1</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24963</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1</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237105AD-C3F0-4D26-9A0F-5F013BACFF8A}">
  <ds:schemaRefs>
    <ds:schemaRef ds:uri="http://www.w3.org/XML/1998/namespace"/>
    <ds:schemaRef ds:uri="3e57c274-8e47-479f-a9b6-43d341144e77"/>
    <ds:schemaRef ds:uri="http://purl.org/dc/terms/"/>
    <ds:schemaRef ds:uri="http://purl.org/dc/dcmitype/"/>
    <ds:schemaRef ds:uri="http://schemas.microsoft.com/office/2006/documentManagement/types"/>
    <ds:schemaRef ds:uri="http://purl.org/dc/elements/1.1/"/>
    <ds:schemaRef ds:uri="http://schemas.openxmlformats.org/package/2006/metadata/core-properties"/>
    <ds:schemaRef ds:uri="http://schemas.microsoft.com/office/infopath/2007/PartnerControls"/>
    <ds:schemaRef ds:uri="http://schemas.microsoft.com/office/2006/metadata/properties"/>
  </ds:schemaRefs>
</ds:datastoreItem>
</file>

<file path=customXml/itemProps3.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2023-01-30T20:55:40Z</cp:lastPrinted>
  <dcterms:created xsi:type="dcterms:W3CDTF">2022-04-01T05:14:30Z</dcterms:created>
  <dcterms:modified xsi:type="dcterms:W3CDTF">2023-01-31T10:04:51Z</dcterms:modified>
</cp:coreProperties>
</file>