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\Desktop\PLANOVI\19-zavr\"/>
    </mc:Choice>
  </mc:AlternateContent>
  <bookViews>
    <workbookView xWindow="0" yWindow="0" windowWidth="19200" windowHeight="12150" activeTab="1"/>
  </bookViews>
  <sheets>
    <sheet name="PRIHODI" sheetId="9" r:id="rId1"/>
    <sheet name="RASHODI" sheetId="3" r:id="rId2"/>
  </sheets>
  <definedNames>
    <definedName name="_xlnm._FilterDatabase" localSheetId="1" hidden="1">RASHODI!#REF!</definedName>
    <definedName name="_xlnm.Print_Area" localSheetId="1">RASHODI!$A$1:$L$147</definedName>
  </definedNames>
  <calcPr calcId="162913"/>
</workbook>
</file>

<file path=xl/calcChain.xml><?xml version="1.0" encoding="utf-8"?>
<calcChain xmlns="http://schemas.openxmlformats.org/spreadsheetml/2006/main">
  <c r="I77" i="3" l="1"/>
  <c r="I102" i="3" l="1"/>
  <c r="G59" i="3"/>
  <c r="F59" i="3"/>
  <c r="F14" i="9" l="1"/>
  <c r="E14" i="9"/>
  <c r="D19" i="9" s="1"/>
  <c r="C14" i="9"/>
  <c r="B14" i="9"/>
  <c r="F23" i="3" l="1"/>
  <c r="F22" i="3" s="1"/>
  <c r="F32" i="3"/>
  <c r="F61" i="3"/>
  <c r="F62" i="3"/>
  <c r="F60" i="3" s="1"/>
  <c r="F65" i="3"/>
  <c r="F68" i="3"/>
  <c r="F67" i="3" s="1"/>
  <c r="F66" i="3" s="1"/>
  <c r="F71" i="3"/>
  <c r="F70" i="3" s="1"/>
  <c r="F69" i="3" s="1"/>
  <c r="F74" i="3"/>
  <c r="F73" i="3" s="1"/>
  <c r="F72" i="3" s="1"/>
  <c r="F92" i="3"/>
  <c r="F91" i="3" s="1"/>
  <c r="F94" i="3"/>
  <c r="F93" i="3" s="1"/>
  <c r="F96" i="3"/>
  <c r="F95" i="3" s="1"/>
  <c r="F101" i="3"/>
  <c r="F100" i="3" s="1"/>
  <c r="F99" i="3" s="1"/>
  <c r="F116" i="3"/>
  <c r="F115" i="3" s="1"/>
  <c r="F118" i="3"/>
  <c r="F117" i="3" s="1"/>
  <c r="F122" i="3"/>
  <c r="F121" i="3" s="1"/>
  <c r="F120" i="3" s="1"/>
  <c r="F125" i="3"/>
  <c r="F124" i="3" s="1"/>
  <c r="F127" i="3"/>
  <c r="F126" i="3" s="1"/>
  <c r="F129" i="3"/>
  <c r="F128" i="3" s="1"/>
  <c r="F131" i="3"/>
  <c r="F130" i="3" s="1"/>
  <c r="F133" i="3"/>
  <c r="F132" i="3" s="1"/>
  <c r="F135" i="3"/>
  <c r="F134" i="3" s="1"/>
  <c r="F137" i="3"/>
  <c r="F136" i="3" s="1"/>
  <c r="F139" i="3"/>
  <c r="F138" i="3" s="1"/>
  <c r="F141" i="3"/>
  <c r="F140" i="3" s="1"/>
  <c r="F143" i="3"/>
  <c r="F142" i="3" s="1"/>
  <c r="F145" i="3"/>
  <c r="F144" i="3" s="1"/>
  <c r="D111" i="3" l="1"/>
  <c r="F123" i="3"/>
  <c r="F102" i="3" l="1"/>
  <c r="F98" i="3" s="1"/>
  <c r="F77" i="3"/>
  <c r="F76" i="3" s="1"/>
  <c r="F75" i="3" s="1"/>
  <c r="F27" i="3"/>
  <c r="F17" i="3" s="1"/>
  <c r="D145" i="3"/>
  <c r="D144" i="3" s="1"/>
  <c r="L144" i="3"/>
  <c r="K144" i="3"/>
  <c r="J144" i="3"/>
  <c r="I144" i="3"/>
  <c r="H144" i="3"/>
  <c r="G144" i="3"/>
  <c r="E144" i="3"/>
  <c r="D143" i="3"/>
  <c r="D142" i="3" s="1"/>
  <c r="L142" i="3"/>
  <c r="K142" i="3"/>
  <c r="J142" i="3"/>
  <c r="I142" i="3"/>
  <c r="H142" i="3"/>
  <c r="G142" i="3"/>
  <c r="E142" i="3"/>
  <c r="D141" i="3"/>
  <c r="D140" i="3" s="1"/>
  <c r="L140" i="3"/>
  <c r="K140" i="3"/>
  <c r="J140" i="3"/>
  <c r="I140" i="3"/>
  <c r="H140" i="3"/>
  <c r="G140" i="3"/>
  <c r="E140" i="3"/>
  <c r="D139" i="3"/>
  <c r="D138" i="3" s="1"/>
  <c r="L138" i="3"/>
  <c r="K138" i="3"/>
  <c r="J138" i="3"/>
  <c r="I138" i="3"/>
  <c r="H138" i="3"/>
  <c r="G138" i="3"/>
  <c r="E138" i="3"/>
  <c r="D137" i="3"/>
  <c r="D136" i="3" s="1"/>
  <c r="L136" i="3"/>
  <c r="K136" i="3"/>
  <c r="J136" i="3"/>
  <c r="I136" i="3"/>
  <c r="H136" i="3"/>
  <c r="G136" i="3"/>
  <c r="E136" i="3"/>
  <c r="D135" i="3"/>
  <c r="D134" i="3" s="1"/>
  <c r="L134" i="3"/>
  <c r="K134" i="3"/>
  <c r="J134" i="3"/>
  <c r="I134" i="3"/>
  <c r="H134" i="3"/>
  <c r="G134" i="3"/>
  <c r="E134" i="3"/>
  <c r="D133" i="3"/>
  <c r="D132" i="3" s="1"/>
  <c r="L132" i="3"/>
  <c r="K132" i="3"/>
  <c r="J132" i="3"/>
  <c r="I132" i="3"/>
  <c r="H132" i="3"/>
  <c r="G132" i="3"/>
  <c r="E132" i="3"/>
  <c r="D131" i="3"/>
  <c r="D130" i="3" s="1"/>
  <c r="L130" i="3"/>
  <c r="K130" i="3"/>
  <c r="J130" i="3"/>
  <c r="I130" i="3"/>
  <c r="H130" i="3"/>
  <c r="G130" i="3"/>
  <c r="E130" i="3"/>
  <c r="D129" i="3"/>
  <c r="D128" i="3" s="1"/>
  <c r="L128" i="3"/>
  <c r="K128" i="3"/>
  <c r="J128" i="3"/>
  <c r="I128" i="3"/>
  <c r="H128" i="3"/>
  <c r="G128" i="3"/>
  <c r="E128" i="3"/>
  <c r="D127" i="3"/>
  <c r="D126" i="3" s="1"/>
  <c r="L126" i="3"/>
  <c r="K126" i="3"/>
  <c r="J126" i="3"/>
  <c r="I126" i="3"/>
  <c r="H126" i="3"/>
  <c r="G126" i="3"/>
  <c r="E126" i="3"/>
  <c r="D125" i="3"/>
  <c r="D124" i="3" s="1"/>
  <c r="L124" i="3"/>
  <c r="K124" i="3"/>
  <c r="J124" i="3"/>
  <c r="I124" i="3"/>
  <c r="H124" i="3"/>
  <c r="G124" i="3"/>
  <c r="E124" i="3"/>
  <c r="D122" i="3"/>
  <c r="D121" i="3" s="1"/>
  <c r="D120" i="3" s="1"/>
  <c r="L121" i="3"/>
  <c r="L120" i="3" s="1"/>
  <c r="K121" i="3"/>
  <c r="K120" i="3" s="1"/>
  <c r="J121" i="3"/>
  <c r="J120" i="3" s="1"/>
  <c r="I121" i="3"/>
  <c r="I120" i="3" s="1"/>
  <c r="H121" i="3"/>
  <c r="H120" i="3" s="1"/>
  <c r="G121" i="3"/>
  <c r="G120" i="3" s="1"/>
  <c r="E121" i="3"/>
  <c r="E120" i="3" s="1"/>
  <c r="D119" i="3"/>
  <c r="D117" i="3" s="1"/>
  <c r="L118" i="3"/>
  <c r="L117" i="3" s="1"/>
  <c r="K118" i="3"/>
  <c r="K117" i="3" s="1"/>
  <c r="J118" i="3"/>
  <c r="J117" i="3" s="1"/>
  <c r="I118" i="3"/>
  <c r="I117" i="3" s="1"/>
  <c r="H118" i="3"/>
  <c r="G118" i="3"/>
  <c r="G117" i="3" s="1"/>
  <c r="E117" i="3"/>
  <c r="H117" i="3"/>
  <c r="D116" i="3"/>
  <c r="D115" i="3" s="1"/>
  <c r="L115" i="3"/>
  <c r="K115" i="3"/>
  <c r="J115" i="3"/>
  <c r="I115" i="3"/>
  <c r="H115" i="3"/>
  <c r="G115" i="3"/>
  <c r="E115" i="3"/>
  <c r="D114" i="3"/>
  <c r="D113" i="3"/>
  <c r="L112" i="3"/>
  <c r="K112" i="3"/>
  <c r="J112" i="3"/>
  <c r="I112" i="3"/>
  <c r="H112" i="3"/>
  <c r="L110" i="3"/>
  <c r="K110" i="3"/>
  <c r="J110" i="3"/>
  <c r="H110" i="3"/>
  <c r="G110" i="3"/>
  <c r="E110" i="3"/>
  <c r="D109" i="3"/>
  <c r="D108" i="3"/>
  <c r="D107" i="3"/>
  <c r="D106" i="3"/>
  <c r="D105" i="3"/>
  <c r="D104" i="3"/>
  <c r="L103" i="3"/>
  <c r="K103" i="3"/>
  <c r="J103" i="3"/>
  <c r="H103" i="3"/>
  <c r="E103" i="3"/>
  <c r="D101" i="3"/>
  <c r="D99" i="3" s="1"/>
  <c r="L100" i="3"/>
  <c r="L99" i="3" s="1"/>
  <c r="K100" i="3"/>
  <c r="K99" i="3" s="1"/>
  <c r="J100" i="3"/>
  <c r="J99" i="3" s="1"/>
  <c r="I100" i="3"/>
  <c r="I99" i="3" s="1"/>
  <c r="H100" i="3"/>
  <c r="H99" i="3" s="1"/>
  <c r="G100" i="3"/>
  <c r="G99" i="3" s="1"/>
  <c r="E99" i="3"/>
  <c r="D96" i="3"/>
  <c r="L95" i="3"/>
  <c r="K95" i="3"/>
  <c r="J95" i="3"/>
  <c r="I95" i="3"/>
  <c r="H95" i="3"/>
  <c r="G95" i="3"/>
  <c r="E95" i="3"/>
  <c r="D94" i="3"/>
  <c r="L93" i="3"/>
  <c r="K93" i="3"/>
  <c r="J93" i="3"/>
  <c r="I93" i="3"/>
  <c r="H93" i="3"/>
  <c r="G93" i="3"/>
  <c r="E93" i="3"/>
  <c r="D92" i="3"/>
  <c r="L91" i="3"/>
  <c r="K91" i="3"/>
  <c r="J91" i="3"/>
  <c r="I91" i="3"/>
  <c r="H91" i="3"/>
  <c r="G91" i="3"/>
  <c r="E91" i="3"/>
  <c r="D90" i="3"/>
  <c r="D89" i="3"/>
  <c r="D88" i="3"/>
  <c r="D87" i="3"/>
  <c r="D86" i="3"/>
  <c r="D85" i="3"/>
  <c r="D84" i="3"/>
  <c r="L83" i="3"/>
  <c r="K83" i="3"/>
  <c r="J83" i="3"/>
  <c r="H83" i="3"/>
  <c r="D82" i="3"/>
  <c r="D81" i="3"/>
  <c r="L80" i="3"/>
  <c r="K80" i="3"/>
  <c r="J80" i="3"/>
  <c r="H80" i="3"/>
  <c r="D79" i="3"/>
  <c r="L78" i="3"/>
  <c r="K78" i="3"/>
  <c r="J78" i="3"/>
  <c r="H78" i="3"/>
  <c r="D74" i="3"/>
  <c r="D73" i="3" s="1"/>
  <c r="D72" i="3" s="1"/>
  <c r="L73" i="3"/>
  <c r="L72" i="3" s="1"/>
  <c r="K73" i="3"/>
  <c r="K72" i="3" s="1"/>
  <c r="J73" i="3"/>
  <c r="J72" i="3" s="1"/>
  <c r="I73" i="3"/>
  <c r="I72" i="3" s="1"/>
  <c r="H73" i="3"/>
  <c r="H72" i="3" s="1"/>
  <c r="G73" i="3"/>
  <c r="G72" i="3" s="1"/>
  <c r="E73" i="3"/>
  <c r="E72" i="3" s="1"/>
  <c r="D71" i="3"/>
  <c r="D70" i="3" s="1"/>
  <c r="D69" i="3" s="1"/>
  <c r="L70" i="3"/>
  <c r="L69" i="3" s="1"/>
  <c r="K70" i="3"/>
  <c r="K69" i="3" s="1"/>
  <c r="J70" i="3"/>
  <c r="J69" i="3" s="1"/>
  <c r="I70" i="3"/>
  <c r="I69" i="3" s="1"/>
  <c r="H70" i="3"/>
  <c r="H69" i="3" s="1"/>
  <c r="G70" i="3"/>
  <c r="G69" i="3" s="1"/>
  <c r="E70" i="3"/>
  <c r="E69" i="3" s="1"/>
  <c r="D68" i="3"/>
  <c r="D67" i="3" s="1"/>
  <c r="D66" i="3" s="1"/>
  <c r="L67" i="3"/>
  <c r="L66" i="3" s="1"/>
  <c r="K67" i="3"/>
  <c r="K66" i="3" s="1"/>
  <c r="J67" i="3"/>
  <c r="J66" i="3" s="1"/>
  <c r="I67" i="3"/>
  <c r="I66" i="3" s="1"/>
  <c r="H67" i="3"/>
  <c r="H66" i="3" s="1"/>
  <c r="G67" i="3"/>
  <c r="G66" i="3" s="1"/>
  <c r="E67" i="3"/>
  <c r="E66" i="3" s="1"/>
  <c r="D65" i="3"/>
  <c r="D64" i="3"/>
  <c r="L63" i="3"/>
  <c r="K63" i="3"/>
  <c r="J63" i="3"/>
  <c r="I63" i="3"/>
  <c r="I59" i="3" s="1"/>
  <c r="H63" i="3"/>
  <c r="E63" i="3"/>
  <c r="D62" i="3"/>
  <c r="D61" i="3"/>
  <c r="L60" i="3"/>
  <c r="K60" i="3"/>
  <c r="J60" i="3"/>
  <c r="I60" i="3"/>
  <c r="H60" i="3"/>
  <c r="G60" i="3"/>
  <c r="E60" i="3"/>
  <c r="D58" i="3"/>
  <c r="D57" i="3"/>
  <c r="D56" i="3"/>
  <c r="D55" i="3"/>
  <c r="D54" i="3"/>
  <c r="D53" i="3"/>
  <c r="L52" i="3"/>
  <c r="K52" i="3"/>
  <c r="J52" i="3"/>
  <c r="I52" i="3"/>
  <c r="H52" i="3"/>
  <c r="D51" i="3"/>
  <c r="L50" i="3"/>
  <c r="K50" i="3"/>
  <c r="J50" i="3"/>
  <c r="I50" i="3"/>
  <c r="H50" i="3"/>
  <c r="E50" i="3"/>
  <c r="D49" i="3"/>
  <c r="D48" i="3"/>
  <c r="D47" i="3"/>
  <c r="D46" i="3"/>
  <c r="D45" i="3"/>
  <c r="D44" i="3"/>
  <c r="D43" i="3"/>
  <c r="D42" i="3"/>
  <c r="D41" i="3"/>
  <c r="L40" i="3"/>
  <c r="K40" i="3"/>
  <c r="J40" i="3"/>
  <c r="D39" i="3"/>
  <c r="D38" i="3"/>
  <c r="D37" i="3"/>
  <c r="D36" i="3"/>
  <c r="D34" i="3"/>
  <c r="L33" i="3"/>
  <c r="K33" i="3"/>
  <c r="J33" i="3"/>
  <c r="I33" i="3"/>
  <c r="H33" i="3"/>
  <c r="D32" i="3"/>
  <c r="D31" i="3"/>
  <c r="D30" i="3"/>
  <c r="D29" i="3"/>
  <c r="L28" i="3"/>
  <c r="K28" i="3"/>
  <c r="J28" i="3"/>
  <c r="I28" i="3"/>
  <c r="H28" i="3"/>
  <c r="D26" i="3"/>
  <c r="D25" i="3"/>
  <c r="L24" i="3"/>
  <c r="K24" i="3"/>
  <c r="J24" i="3"/>
  <c r="H24" i="3"/>
  <c r="D23" i="3"/>
  <c r="L22" i="3"/>
  <c r="K22" i="3"/>
  <c r="J22" i="3"/>
  <c r="I22" i="3"/>
  <c r="H22" i="3"/>
  <c r="G22" i="3"/>
  <c r="D21" i="3"/>
  <c r="L20" i="3"/>
  <c r="K20" i="3"/>
  <c r="J20" i="3"/>
  <c r="H20" i="3"/>
  <c r="H59" i="3" l="1"/>
  <c r="D93" i="3"/>
  <c r="D95" i="3"/>
  <c r="L59" i="3"/>
  <c r="D91" i="3"/>
  <c r="F14" i="3"/>
  <c r="F146" i="3" s="1"/>
  <c r="E59" i="3"/>
  <c r="E123" i="3"/>
  <c r="E27" i="3"/>
  <c r="H19" i="3"/>
  <c r="J19" i="3"/>
  <c r="K102" i="3"/>
  <c r="K98" i="3" s="1"/>
  <c r="K97" i="3" s="1"/>
  <c r="K19" i="3"/>
  <c r="J27" i="3"/>
  <c r="L19" i="3"/>
  <c r="G27" i="3"/>
  <c r="K27" i="3"/>
  <c r="H123" i="3"/>
  <c r="I27" i="3"/>
  <c r="K59" i="3"/>
  <c r="J59" i="3"/>
  <c r="E77" i="3"/>
  <c r="E76" i="3" s="1"/>
  <c r="E75" i="3" s="1"/>
  <c r="I76" i="3"/>
  <c r="I75" i="3" s="1"/>
  <c r="L123" i="3"/>
  <c r="I123" i="3"/>
  <c r="H77" i="3"/>
  <c r="H76" i="3" s="1"/>
  <c r="H75" i="3" s="1"/>
  <c r="L77" i="3"/>
  <c r="L76" i="3" s="1"/>
  <c r="L75" i="3" s="1"/>
  <c r="G102" i="3"/>
  <c r="H27" i="3"/>
  <c r="L27" i="3"/>
  <c r="D35" i="3"/>
  <c r="E102" i="3"/>
  <c r="J102" i="3"/>
  <c r="J98" i="3" s="1"/>
  <c r="J97" i="3" s="1"/>
  <c r="D123" i="3"/>
  <c r="J77" i="3"/>
  <c r="J76" i="3" s="1"/>
  <c r="J75" i="3" s="1"/>
  <c r="H102" i="3"/>
  <c r="H98" i="3" s="1"/>
  <c r="H97" i="3" s="1"/>
  <c r="L102" i="3"/>
  <c r="L98" i="3" s="1"/>
  <c r="L97" i="3" s="1"/>
  <c r="J123" i="3"/>
  <c r="G77" i="3"/>
  <c r="G76" i="3" s="1"/>
  <c r="G75" i="3" s="1"/>
  <c r="K77" i="3"/>
  <c r="K76" i="3" s="1"/>
  <c r="K75" i="3" s="1"/>
  <c r="G123" i="3"/>
  <c r="K123" i="3"/>
  <c r="H18" i="3" l="1"/>
  <c r="H17" i="3" s="1"/>
  <c r="H16" i="3" s="1"/>
  <c r="H15" i="3" s="1"/>
  <c r="H14" i="3" s="1"/>
  <c r="H146" i="3" s="1"/>
  <c r="E17" i="3"/>
  <c r="E14" i="3" s="1"/>
  <c r="E146" i="3" s="1"/>
  <c r="D98" i="3"/>
  <c r="D97" i="3" s="1"/>
  <c r="K18" i="3"/>
  <c r="K17" i="3" s="1"/>
  <c r="K16" i="3" s="1"/>
  <c r="K15" i="3" s="1"/>
  <c r="K14" i="3" s="1"/>
  <c r="K146" i="3" s="1"/>
  <c r="D77" i="3"/>
  <c r="D76" i="3" s="1"/>
  <c r="D75" i="3" s="1"/>
  <c r="G17" i="3"/>
  <c r="G14" i="3" s="1"/>
  <c r="G146" i="3" s="1"/>
  <c r="L18" i="3"/>
  <c r="L17" i="3" s="1"/>
  <c r="J18" i="3"/>
  <c r="J17" i="3" s="1"/>
  <c r="J16" i="3" s="1"/>
  <c r="J15" i="3" s="1"/>
  <c r="J14" i="3" s="1"/>
  <c r="J146" i="3" s="1"/>
  <c r="I17" i="3"/>
  <c r="I14" i="3" s="1"/>
  <c r="I146" i="3" s="1"/>
  <c r="L16" i="3"/>
  <c r="L15" i="3" s="1"/>
  <c r="L14" i="3" s="1"/>
  <c r="L146" i="3" s="1"/>
  <c r="D17" i="3" l="1"/>
  <c r="D14" i="3" s="1"/>
  <c r="D146" i="3" s="1"/>
</calcChain>
</file>

<file path=xl/sharedStrings.xml><?xml version="1.0" encoding="utf-8"?>
<sst xmlns="http://schemas.openxmlformats.org/spreadsheetml/2006/main" count="331" uniqueCount="258">
  <si>
    <t>RASHODI ZA NABAVU NEFINANCIJSKE IMOVINE</t>
  </si>
  <si>
    <t>Uredska oprema i namještaj</t>
  </si>
  <si>
    <t>Oprema za održavanje i zaštitu</t>
  </si>
  <si>
    <t>Medicinska i laboratorijska oprema</t>
  </si>
  <si>
    <t>Sportska i glazbena oprema</t>
  </si>
  <si>
    <t>Uređaji, strojevi i oprema za ostale namjene</t>
  </si>
  <si>
    <t>Prijevozna sredstva u cestovnom prometu</t>
  </si>
  <si>
    <t>Muzejski izlošci i predmeti prirodnih rijetkosti</t>
  </si>
  <si>
    <t>Poz.</t>
  </si>
  <si>
    <t>Broj ek.klas.</t>
  </si>
  <si>
    <t>Naziv</t>
  </si>
  <si>
    <t>PRIJEDLOG PLANA ZA 2019.</t>
  </si>
  <si>
    <t>4=5+6</t>
  </si>
  <si>
    <t>Glavni program G01.  PROGRAM KULTURE</t>
  </si>
  <si>
    <t>Program 1001. JAVNE POTREBE U KULTURI</t>
  </si>
  <si>
    <t>Aktivnost A100001. REDOVNA DJELATNOST USTANOVA U KULTURI</t>
  </si>
  <si>
    <t>3</t>
  </si>
  <si>
    <t>RASHODI POSLOVANJA</t>
  </si>
  <si>
    <t>31</t>
  </si>
  <si>
    <t>RASHODI ZA ZAPOSLENE</t>
  </si>
  <si>
    <t xml:space="preserve">311 </t>
  </si>
  <si>
    <t>PLAĆE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</si>
  <si>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</si>
  <si>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</si>
  <si>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</si>
  <si>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</si>
  <si>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</si>
  <si>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</si>
  <si>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</si>
  <si>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</si>
  <si>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</si>
  <si>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</si>
  <si>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</si>
  <si>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</si>
  <si>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Doprinos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</si>
  <si>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</si>
  <si>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</si>
  <si>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</si>
  <si>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</si>
  <si>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</si>
  <si>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</si>
  <si>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</si>
  <si>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</si>
  <si>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</si>
  <si>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</si>
  <si>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</si>
  <si>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</si>
  <si>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3214</t>
  </si>
  <si>
    <t>Ostale naknade troškova zaposlenima</t>
  </si>
  <si>
    <t>322</t>
  </si>
  <si>
    <t>RASHODI ZA METERIJAL I ENERGIJU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</si>
  <si>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</si>
  <si>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</si>
  <si>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</si>
  <si>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</si>
  <si>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</si>
  <si>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</si>
  <si>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</si>
  <si>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</si>
  <si>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</si>
  <si>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</si>
  <si>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</si>
  <si>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Materijal i dijelovi za tekuće i investicijsko održavanje</t>
  </si>
  <si>
    <t>11</t>
  </si>
  <si>
    <t>3225</t>
  </si>
  <si>
    <t>Sitni inventar i auto gume</t>
  </si>
  <si>
    <t>3227</t>
  </si>
  <si>
    <t>Službena radna odjeća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</si>
  <si>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</si>
  <si>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</si>
  <si>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</si>
  <si>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</si>
  <si>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</si>
  <si>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</si>
  <si>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</si>
  <si>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</si>
  <si>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</si>
  <si>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</si>
  <si>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</si>
  <si>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</si>
  <si>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</si>
  <si>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</si>
  <si>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</si>
  <si>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</si>
  <si>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</si>
  <si>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</si>
  <si>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</si>
  <si>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</si>
  <si>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</si>
  <si>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</si>
  <si>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</si>
  <si>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</si>
  <si>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</si>
  <si>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</si>
  <si>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</si>
  <si>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324</t>
  </si>
  <si>
    <t>NAKNADE OSOBAMA IZVAN RADNOG ODNOSA</t>
  </si>
  <si>
    <t>19</t>
  </si>
  <si>
    <t>3241</t>
  </si>
  <si>
    <t>Naknade osobama izvan radnog odnosa</t>
  </si>
  <si>
    <t>329</t>
  </si>
  <si>
    <t>OSTALI NESPOMENUTI RASHODI POSLOVANJA</t>
  </si>
  <si>
    <t>20</t>
  </si>
  <si>
    <t>Naknade za rad predstavn. i izvršnih tijela, povjerenstava i sl.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</si>
  <si>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</si>
  <si>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</si>
  <si>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</si>
  <si>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</si>
  <si>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</si>
  <si>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</si>
  <si>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</si>
  <si>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</si>
  <si>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3295</t>
  </si>
  <si>
    <t>Pristojbe i naknade</t>
  </si>
  <si>
    <t>23</t>
  </si>
  <si>
    <t>3299</t>
  </si>
  <si>
    <t>Ostali nespomenuti rashodi poslovanja</t>
  </si>
  <si>
    <t>34</t>
  </si>
  <si>
    <t>FINANCIJSKI RASHODI</t>
  </si>
  <si>
    <t>342</t>
  </si>
  <si>
    <t>KAMATE NA PRIMLJENE KREDITE I ZAJMOVE</t>
  </si>
  <si>
    <t>3423</t>
  </si>
  <si>
    <t>Kamate za primljene zajmove od ost.tuz.fin.inst.</t>
  </si>
  <si>
    <t>3427</t>
  </si>
  <si>
    <t>Kamate za primljene zajmove od trg.dr. i obrtnika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</si>
  <si>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</si>
  <si>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</si>
  <si>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</si>
  <si>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</si>
  <si>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</si>
  <si>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</si>
  <si>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</si>
  <si>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</si>
  <si>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POMOĆI DANE U INOZEMSTVO I UNUTAR OPĆE DRŽAVE</t>
  </si>
  <si>
    <t>363</t>
  </si>
  <si>
    <t>POMOĆI UNUTAR OPĆEG PRORAČUNA</t>
  </si>
  <si>
    <t>3631</t>
  </si>
  <si>
    <t>Tekuće pomoći unutar opće države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</si>
  <si>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</si>
  <si>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</si>
  <si>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</si>
  <si>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</si>
  <si>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</si>
  <si>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</si>
  <si>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</si>
  <si>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</si>
  <si>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</si>
  <si>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</si>
  <si>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</si>
  <si>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</si>
  <si>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Aktivnost A100003. PROGRAMSKA DJELATNOST JAVNIH USTANOVA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</si>
  <si>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</si>
  <si>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</si>
  <si>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</si>
  <si>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</si>
  <si>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</si>
  <si>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</si>
  <si>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</si>
  <si>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</si>
  <si>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Aktivnost A100004. HRVATSKO NARODNO KAZALIŠTE</t>
  </si>
  <si>
    <t>35</t>
  </si>
  <si>
    <t>Tekuće pomoći unutar općeg proračuna</t>
  </si>
  <si>
    <t>Aktivnost A100006. ČLANSKE ISKAZNICE KGZ DJECI I UČENICIMA GRADA ZAGREBA</t>
  </si>
  <si>
    <t>3722</t>
  </si>
  <si>
    <t>Naknade građanima i kućanstvima u naravi</t>
  </si>
  <si>
    <t>Aktivnost A100007. HISTRIONSKI DOM</t>
  </si>
  <si>
    <t>Projekt K100002. OPREMANJE USTANOVA U KULTURI</t>
  </si>
  <si>
    <t>41</t>
  </si>
  <si>
    <t>RASHODI ZA NABAVU NEPROIZVEDENE DUGOTR. IMOVINE</t>
  </si>
  <si>
    <t>412</t>
  </si>
  <si>
    <t>NEMATERIJALNA IMOVINA</t>
  </si>
  <si>
    <t>4124</t>
  </si>
  <si>
    <t>Ostala prava</t>
  </si>
  <si>
    <t>42</t>
  </si>
  <si>
    <t>RASHODI ZA NABAVU PROIZVEDENE DUGOTR. IMOVINE</t>
  </si>
  <si>
    <t>422</t>
  </si>
  <si>
    <t>POSTROJENJA I OPREMA</t>
  </si>
  <si>
    <t>4221</t>
  </si>
  <si>
    <t>39</t>
  </si>
  <si>
    <t>4222</t>
  </si>
  <si>
    <t>Komunikacijska oprema</t>
  </si>
  <si>
    <t>40</t>
  </si>
  <si>
    <t>4223</t>
  </si>
  <si>
    <t>4224</t>
  </si>
  <si>
    <t>4226</t>
  </si>
  <si>
    <t>4227</t>
  </si>
  <si>
    <t>423</t>
  </si>
  <si>
    <t>PRIJEVOZNA SREDSTVA</t>
  </si>
  <si>
    <t>43</t>
  </si>
  <si>
    <t>4231</t>
  </si>
  <si>
    <t>424</t>
  </si>
  <si>
    <t xml:space="preserve">KNJIGE, UMJETNIČKA DJELA I OSTALE IZLOŽB. VRIJ.  </t>
  </si>
  <si>
    <t>44</t>
  </si>
  <si>
    <t>4241</t>
  </si>
  <si>
    <t xml:space="preserve">Knjige </t>
  </si>
  <si>
    <t>45</t>
  </si>
  <si>
    <t>4243</t>
  </si>
  <si>
    <t>426</t>
  </si>
  <si>
    <t>NEMATERIJALNA PROIZVEDENA IMOVINA</t>
  </si>
  <si>
    <t>46</t>
  </si>
  <si>
    <t>4262</t>
  </si>
  <si>
    <t>Ulaganja u računalne programe</t>
  </si>
  <si>
    <t>RASHODI ZA DODATNA ULAGANJA NA NEFIN. IMOVINI</t>
  </si>
  <si>
    <t>451</t>
  </si>
  <si>
    <t>DODATNA ULAGANJA NA GRAĐEVINSKIM OBJEKTIMA</t>
  </si>
  <si>
    <t>4511</t>
  </si>
  <si>
    <t>Dodatna ulaganja na građevinskim objektima</t>
  </si>
  <si>
    <t>Projekt T100003. SUFINANCIRANJE PROJ.PRIJ.NA NATJ. ILI PART.EU</t>
  </si>
  <si>
    <t>47</t>
  </si>
  <si>
    <t>Program 1002. NEZAVISNA PRODUKCIJA</t>
  </si>
  <si>
    <t>Aktivnost A100001. KNJIŽNIČNA DJELATNOST</t>
  </si>
  <si>
    <t>48</t>
  </si>
  <si>
    <t>Aktivnost A100002. IZDAVAŠTVO</t>
  </si>
  <si>
    <t>49</t>
  </si>
  <si>
    <t>Aktivnost A100003. MUZEJSKA DJELATNOST</t>
  </si>
  <si>
    <t>50</t>
  </si>
  <si>
    <t>Aktivnost A100004. KAZALIŠNA DJELATNOST</t>
  </si>
  <si>
    <t>51</t>
  </si>
  <si>
    <t>Aktivnost A100005. GLAZBENA DJELATNOST</t>
  </si>
  <si>
    <t>52</t>
  </si>
  <si>
    <t>Aktivnost A100006. LIKOVNA DJELATNOST</t>
  </si>
  <si>
    <t>53</t>
  </si>
  <si>
    <t>Aktivnost A100007. CENTRI ZA KULTURU</t>
  </si>
  <si>
    <t>54</t>
  </si>
  <si>
    <t>Aktivnost A100008. FILMSKA DJELATNOST</t>
  </si>
  <si>
    <t>55</t>
  </si>
  <si>
    <t>Aktivnost A100009. KULTURNO - UMJETNIČKI AMATERIZAM</t>
  </si>
  <si>
    <t>56</t>
  </si>
  <si>
    <t>Aktivnost A100010. INOVATIVNE UMJETNIČKE I KULTURNE PRAKSE</t>
  </si>
  <si>
    <t>57</t>
  </si>
  <si>
    <t>Aktivnost A100011. MEĐUNARODNA, MEĐUŽ.I MEĐUGR.SUR.</t>
  </si>
  <si>
    <t>58</t>
  </si>
  <si>
    <t>Ukupno</t>
  </si>
  <si>
    <t>PLANIRANI PRIHODI I PRIMICI KOJI NISU DOBIVENI S RAČUNA GRADA ZAGREBA ZA 2019.</t>
  </si>
  <si>
    <t>Glava 02. DJELATNOST KULTURE</t>
  </si>
  <si>
    <t>Vlastiti prihodi</t>
  </si>
  <si>
    <t>Prihodi za posebne namjene</t>
  </si>
  <si>
    <t>Pomoći</t>
  </si>
  <si>
    <t>Donacije</t>
  </si>
  <si>
    <t xml:space="preserve">Prihodi od prodaje ili zamjene nefinancijske imovine i naknade s naslova osiguranja </t>
  </si>
  <si>
    <t>Namjenski primici od zaduživanja</t>
  </si>
  <si>
    <t>6=7+8+9+10+11+12</t>
  </si>
  <si>
    <t>u kunama</t>
  </si>
  <si>
    <t>Izvor prihoda i primitaka</t>
  </si>
  <si>
    <t>2019.</t>
  </si>
  <si>
    <t>Oznaka                           rač.iz                                      računskog                                         plana</t>
  </si>
  <si>
    <t>Opći prihodi i primici</t>
  </si>
  <si>
    <t xml:space="preserve">Donacije </t>
  </si>
  <si>
    <t>Ukupno (po izvorima)</t>
  </si>
  <si>
    <t>Ukupno prihodi i primici za 2019.</t>
  </si>
  <si>
    <r>
      <rPr>
        <sz val="10"/>
        <rFont val="Calibri"/>
        <family val="2"/>
        <charset val="238"/>
        <scheme val="minor"/>
      </rPr>
      <t>PLANIRANI PRIHODI I PRIMICI IZ NADLEŽNOG PRORAČUNA ZA 2019.(konto 671)</t>
    </r>
    <r>
      <rPr>
        <b/>
        <sz val="12"/>
        <rFont val="Calibri"/>
        <family val="2"/>
        <charset val="238"/>
        <scheme val="minor"/>
      </rPr>
      <t xml:space="preserve"> Opći prihodi i primici</t>
    </r>
  </si>
  <si>
    <t>Korisnik proračuna: HRVATSKI PRIRODOSLOVNI MUZEJ</t>
  </si>
  <si>
    <t>Kontak osoba: Irena Poljančić</t>
  </si>
  <si>
    <t>Tel:4851700</t>
  </si>
  <si>
    <t xml:space="preserve"> </t>
  </si>
  <si>
    <t>PLAN PRIHODA I PRIMITAKA IZMJENA 2.</t>
  </si>
  <si>
    <t>PLAN RASHODA I IZDATAKA 2019.- IZMJENA 2.</t>
  </si>
  <si>
    <t>Zagreb, 05.04.2019.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</si>
</sst>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n_-;\-* #,##0.00\ _k_n_-;_-* &quot;-&quot;??\ _k_n_-;_-@_-"/>
    <numFmt numFmtId="165" formatCode="#,##0.00;\(#,##0.00\);0.00"/>
  </numFmts>
  <fonts count="29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9"/>
      <color theme="10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0" fontId="7" fillId="0" borderId="0"/>
    <xf numFmtId="39" fontId="5" fillId="0" borderId="0"/>
    <xf numFmtId="0" fontId="2" fillId="0" borderId="0"/>
    <xf numFmtId="0" fontId="7" fillId="0" borderId="0"/>
    <xf numFmtId="0" fontId="7" fillId="0" borderId="0"/>
    <xf numFmtId="0" fontId="1" fillId="0" borderId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49" fontId="10" fillId="0" borderId="2" xfId="4" applyNumberFormat="1" applyFont="1" applyFill="1" applyBorder="1" applyAlignment="1" applyProtection="1">
      <alignment horizontal="left" vertical="center" shrinkToFit="1"/>
      <protection hidden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wrapText="1"/>
    </xf>
    <xf numFmtId="3" fontId="13" fillId="0" borderId="3" xfId="0" quotePrefix="1" applyNumberFormat="1" applyFont="1" applyBorder="1" applyAlignment="1">
      <alignment horizontal="left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3" fontId="13" fillId="0" borderId="4" xfId="0" applyNumberFormat="1" applyFont="1" applyBorder="1" applyAlignment="1">
      <alignment horizontal="left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wrapText="1"/>
    </xf>
    <xf numFmtId="3" fontId="13" fillId="0" borderId="0" xfId="0" applyNumberFormat="1" applyFont="1" applyBorder="1" applyAlignment="1">
      <alignment horizontal="left"/>
    </xf>
    <xf numFmtId="3" fontId="11" fillId="0" borderId="0" xfId="0" applyNumberFormat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1" fillId="0" borderId="0" xfId="0" applyFont="1" applyFill="1"/>
    <xf numFmtId="0" fontId="17" fillId="0" borderId="0" xfId="0" applyFont="1" applyAlignment="1"/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18" fillId="0" borderId="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0" borderId="0" xfId="0" applyFont="1" applyAlignment="1"/>
    <xf numFmtId="165" fontId="16" fillId="0" borderId="15" xfId="2" quotePrefix="1" applyNumberFormat="1" applyFont="1" applyBorder="1" applyAlignment="1" applyProtection="1">
      <alignment horizontal="right" vertical="center"/>
    </xf>
    <xf numFmtId="165" fontId="16" fillId="0" borderId="17" xfId="2" quotePrefix="1" applyNumberFormat="1" applyFont="1" applyBorder="1" applyAlignment="1" applyProtection="1">
      <alignment horizontal="right" vertical="center"/>
    </xf>
    <xf numFmtId="0" fontId="25" fillId="0" borderId="0" xfId="0" applyFont="1"/>
    <xf numFmtId="165" fontId="16" fillId="0" borderId="17" xfId="2" quotePrefix="1" applyNumberFormat="1" applyFont="1" applyFill="1" applyBorder="1" applyAlignment="1">
      <alignment vertical="center"/>
    </xf>
    <xf numFmtId="165" fontId="16" fillId="0" borderId="17" xfId="2" quotePrefix="1" applyNumberFormat="1" applyFont="1" applyBorder="1" applyAlignment="1">
      <alignment vertical="center"/>
    </xf>
    <xf numFmtId="49" fontId="16" fillId="0" borderId="16" xfId="2" quotePrefix="1" applyNumberFormat="1" applyFont="1" applyBorder="1" applyAlignment="1">
      <alignment horizontal="left" vertical="center"/>
    </xf>
    <xf numFmtId="49" fontId="16" fillId="0" borderId="17" xfId="2" quotePrefix="1" applyNumberFormat="1" applyFont="1" applyBorder="1" applyAlignment="1">
      <alignment horizontal="left" vertical="center"/>
    </xf>
    <xf numFmtId="39" fontId="16" fillId="0" borderId="17" xfId="2" applyFont="1" applyBorder="1" applyAlignment="1">
      <alignment vertical="center"/>
    </xf>
    <xf numFmtId="49" fontId="21" fillId="0" borderId="16" xfId="2" applyNumberFormat="1" applyFont="1" applyBorder="1" applyAlignment="1">
      <alignment horizontal="left" vertical="center"/>
    </xf>
    <xf numFmtId="49" fontId="21" fillId="0" borderId="17" xfId="2" applyNumberFormat="1" applyFont="1" applyBorder="1" applyAlignment="1">
      <alignment horizontal="left" vertical="center"/>
    </xf>
    <xf numFmtId="39" fontId="21" fillId="0" borderId="17" xfId="2" applyFont="1" applyBorder="1" applyAlignment="1">
      <alignment horizontal="left" vertical="center"/>
    </xf>
    <xf numFmtId="165" fontId="21" fillId="0" borderId="17" xfId="2" applyNumberFormat="1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vertical="center"/>
    </xf>
    <xf numFmtId="4" fontId="22" fillId="0" borderId="17" xfId="0" applyNumberFormat="1" applyFont="1" applyBorder="1" applyAlignment="1">
      <alignment horizontal="right" vertical="center"/>
    </xf>
    <xf numFmtId="39" fontId="21" fillId="0" borderId="17" xfId="2" applyFont="1" applyBorder="1" applyAlignment="1">
      <alignment vertical="center"/>
    </xf>
    <xf numFmtId="49" fontId="16" fillId="0" borderId="16" xfId="2" applyNumberFormat="1" applyFont="1" applyBorder="1" applyAlignment="1">
      <alignment horizontal="left" vertical="center"/>
    </xf>
    <xf numFmtId="49" fontId="16" fillId="0" borderId="17" xfId="2" applyNumberFormat="1" applyFont="1" applyBorder="1" applyAlignment="1">
      <alignment horizontal="left" vertical="center"/>
    </xf>
    <xf numFmtId="165" fontId="16" fillId="0" borderId="17" xfId="2" applyNumberFormat="1" applyFont="1" applyBorder="1" applyAlignment="1">
      <alignment vertical="center"/>
    </xf>
    <xf numFmtId="39" fontId="16" fillId="0" borderId="17" xfId="2" applyFont="1" applyBorder="1" applyAlignment="1">
      <alignment horizontal="left" vertical="center"/>
    </xf>
    <xf numFmtId="49" fontId="16" fillId="0" borderId="17" xfId="2" applyNumberFormat="1" applyFont="1" applyFill="1" applyBorder="1" applyAlignment="1">
      <alignment horizontal="left" vertical="center"/>
    </xf>
    <xf numFmtId="39" fontId="16" fillId="0" borderId="17" xfId="2" applyFont="1" applyFill="1" applyBorder="1" applyAlignment="1">
      <alignment horizontal="left" vertical="center"/>
    </xf>
    <xf numFmtId="39" fontId="16" fillId="0" borderId="17" xfId="2" applyFont="1" applyBorder="1" applyAlignment="1">
      <alignment horizontal="left" vertical="center" wrapText="1"/>
    </xf>
    <xf numFmtId="0" fontId="16" fillId="0" borderId="17" xfId="13" applyFont="1" applyFill="1" applyBorder="1" applyAlignment="1">
      <alignment horizontal="left" vertical="center" wrapText="1"/>
    </xf>
    <xf numFmtId="165" fontId="21" fillId="0" borderId="17" xfId="2" quotePrefix="1" applyNumberFormat="1" applyFont="1" applyBorder="1" applyAlignment="1">
      <alignment vertical="center"/>
    </xf>
    <xf numFmtId="0" fontId="20" fillId="0" borderId="17" xfId="14" applyFont="1" applyFill="1" applyBorder="1" applyAlignment="1">
      <alignment horizontal="left" vertical="center" wrapText="1"/>
    </xf>
    <xf numFmtId="49" fontId="21" fillId="0" borderId="16" xfId="2" applyNumberFormat="1" applyFont="1" applyBorder="1" applyAlignment="1">
      <alignment vertical="center"/>
    </xf>
    <xf numFmtId="49" fontId="21" fillId="0" borderId="17" xfId="2" applyNumberFormat="1" applyFont="1" applyBorder="1" applyAlignment="1">
      <alignment vertical="center"/>
    </xf>
    <xf numFmtId="4" fontId="24" fillId="0" borderId="17" xfId="0" applyNumberFormat="1" applyFont="1" applyFill="1" applyBorder="1" applyAlignment="1" applyProtection="1">
      <alignment vertical="center"/>
      <protection locked="0"/>
    </xf>
    <xf numFmtId="0" fontId="22" fillId="0" borderId="18" xfId="0" applyFont="1" applyBorder="1" applyAlignment="1">
      <alignment vertical="center"/>
    </xf>
    <xf numFmtId="165" fontId="22" fillId="0" borderId="19" xfId="0" applyNumberFormat="1" applyFont="1" applyBorder="1" applyAlignment="1">
      <alignment vertical="center"/>
    </xf>
    <xf numFmtId="165" fontId="21" fillId="0" borderId="17" xfId="2" applyNumberFormat="1" applyFont="1" applyBorder="1" applyAlignment="1" applyProtection="1">
      <alignment vertical="center"/>
      <protection locked="0"/>
    </xf>
    <xf numFmtId="165" fontId="21" fillId="0" borderId="17" xfId="2" quotePrefix="1" applyNumberFormat="1" applyFont="1" applyBorder="1" applyAlignment="1" applyProtection="1">
      <alignment vertical="center"/>
      <protection locked="0"/>
    </xf>
    <xf numFmtId="4" fontId="20" fillId="0" borderId="17" xfId="0" applyNumberFormat="1" applyFont="1" applyBorder="1" applyAlignment="1" applyProtection="1">
      <alignment horizontal="right" vertical="center"/>
      <protection locked="0"/>
    </xf>
    <xf numFmtId="4" fontId="24" fillId="0" borderId="17" xfId="0" applyNumberFormat="1" applyFont="1" applyBorder="1" applyAlignment="1" applyProtection="1">
      <alignment vertical="center" wrapText="1"/>
      <protection locked="0"/>
    </xf>
    <xf numFmtId="4" fontId="24" fillId="0" borderId="17" xfId="0" applyNumberFormat="1" applyFont="1" applyFill="1" applyBorder="1" applyAlignment="1" applyProtection="1">
      <alignment vertical="center" wrapText="1"/>
      <protection locked="0"/>
    </xf>
    <xf numFmtId="4" fontId="20" fillId="0" borderId="17" xfId="0" applyNumberFormat="1" applyFont="1" applyFill="1" applyBorder="1" applyAlignment="1" applyProtection="1">
      <alignment horizontal="right" vertical="center"/>
      <protection locked="0"/>
    </xf>
    <xf numFmtId="3" fontId="20" fillId="0" borderId="17" xfId="0" applyNumberFormat="1" applyFont="1" applyFill="1" applyBorder="1" applyAlignment="1" applyProtection="1">
      <alignment vertical="center"/>
      <protection locked="0"/>
    </xf>
    <xf numFmtId="3" fontId="20" fillId="0" borderId="17" xfId="0" applyNumberFormat="1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Fill="1" applyBorder="1" applyAlignment="1" applyProtection="1">
      <alignment vertical="center" wrapText="1"/>
      <protection locked="0"/>
    </xf>
    <xf numFmtId="4" fontId="21" fillId="0" borderId="17" xfId="2" quotePrefix="1" applyNumberFormat="1" applyFont="1" applyFill="1" applyBorder="1" applyAlignment="1" applyProtection="1">
      <alignment horizontal="right" vertical="center"/>
      <protection locked="0"/>
    </xf>
    <xf numFmtId="4" fontId="21" fillId="0" borderId="17" xfId="2" quotePrefix="1" applyNumberFormat="1" applyFont="1" applyFill="1" applyBorder="1" applyAlignment="1" applyProtection="1">
      <alignment vertical="center"/>
      <protection locked="0"/>
    </xf>
    <xf numFmtId="4" fontId="21" fillId="0" borderId="17" xfId="2" applyNumberFormat="1" applyFont="1" applyFill="1" applyBorder="1" applyAlignment="1" applyProtection="1">
      <alignment vertical="center"/>
      <protection locked="0"/>
    </xf>
    <xf numFmtId="1" fontId="7" fillId="0" borderId="0" xfId="0" applyNumberFormat="1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1" fontId="9" fillId="4" borderId="20" xfId="0" applyNumberFormat="1" applyFont="1" applyFill="1" applyBorder="1" applyAlignment="1">
      <alignment horizontal="right" vertical="top" wrapText="1"/>
    </xf>
    <xf numFmtId="1" fontId="9" fillId="4" borderId="23" xfId="0" applyNumberFormat="1" applyFont="1" applyFill="1" applyBorder="1" applyAlignment="1">
      <alignment horizontal="left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1" fontId="7" fillId="0" borderId="20" xfId="0" applyNumberFormat="1" applyFont="1" applyBorder="1" applyAlignment="1">
      <alignment horizontal="left" wrapText="1"/>
    </xf>
    <xf numFmtId="3" fontId="7" fillId="0" borderId="29" xfId="0" applyNumberFormat="1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left" wrapText="1"/>
    </xf>
    <xf numFmtId="3" fontId="7" fillId="0" borderId="1" xfId="0" applyNumberFormat="1" applyFont="1" applyBorder="1"/>
    <xf numFmtId="3" fontId="7" fillId="0" borderId="33" xfId="0" applyNumberFormat="1" applyFont="1" applyBorder="1"/>
    <xf numFmtId="1" fontId="7" fillId="0" borderId="31" xfId="0" applyNumberFormat="1" applyFont="1" applyBorder="1" applyAlignment="1">
      <alignment wrapText="1"/>
    </xf>
    <xf numFmtId="1" fontId="7" fillId="0" borderId="34" xfId="0" applyNumberFormat="1" applyFont="1" applyBorder="1" applyAlignment="1">
      <alignment wrapText="1"/>
    </xf>
    <xf numFmtId="3" fontId="7" fillId="0" borderId="37" xfId="0" applyNumberFormat="1" applyFont="1" applyBorder="1"/>
    <xf numFmtId="3" fontId="7" fillId="0" borderId="38" xfId="0" applyNumberFormat="1" applyFont="1" applyBorder="1"/>
    <xf numFmtId="1" fontId="9" fillId="0" borderId="39" xfId="0" applyNumberFormat="1" applyFont="1" applyBorder="1" applyAlignment="1">
      <alignment wrapText="1"/>
    </xf>
    <xf numFmtId="3" fontId="7" fillId="0" borderId="39" xfId="0" applyNumberFormat="1" applyFont="1" applyBorder="1"/>
    <xf numFmtId="3" fontId="7" fillId="0" borderId="22" xfId="0" applyNumberFormat="1" applyFont="1" applyBorder="1"/>
    <xf numFmtId="3" fontId="28" fillId="0" borderId="4" xfId="15" applyNumberFormat="1" applyBorder="1" applyAlignment="1" applyProtection="1">
      <alignment horizontal="left"/>
    </xf>
    <xf numFmtId="4" fontId="21" fillId="0" borderId="17" xfId="0" applyNumberFormat="1" applyFont="1" applyBorder="1" applyAlignment="1" applyProtection="1">
      <alignment vertical="center" wrapText="1"/>
      <protection locked="0"/>
    </xf>
    <xf numFmtId="165" fontId="16" fillId="5" borderId="17" xfId="2" applyNumberFormat="1" applyFont="1" applyFill="1" applyBorder="1" applyAlignment="1">
      <alignment vertical="center"/>
    </xf>
    <xf numFmtId="4" fontId="22" fillId="0" borderId="17" xfId="0" applyNumberFormat="1" applyFont="1" applyFill="1" applyBorder="1" applyAlignment="1">
      <alignment horizontal="right" vertical="center"/>
    </xf>
    <xf numFmtId="0" fontId="26" fillId="0" borderId="17" xfId="14" applyFont="1" applyFill="1" applyBorder="1" applyAlignment="1">
      <alignment horizontal="left" vertical="center" wrapText="1"/>
    </xf>
    <xf numFmtId="165" fontId="16" fillId="0" borderId="17" xfId="2" applyNumberFormat="1" applyFont="1" applyFill="1" applyBorder="1" applyAlignment="1">
      <alignment vertical="center"/>
    </xf>
    <xf numFmtId="49" fontId="16" fillId="5" borderId="16" xfId="2" applyNumberFormat="1" applyFont="1" applyFill="1" applyBorder="1" applyAlignment="1">
      <alignment horizontal="left" vertical="center"/>
    </xf>
    <xf numFmtId="49" fontId="16" fillId="5" borderId="17" xfId="2" applyNumberFormat="1" applyFont="1" applyFill="1" applyBorder="1" applyAlignment="1">
      <alignment horizontal="left" vertical="center"/>
    </xf>
    <xf numFmtId="39" fontId="16" fillId="5" borderId="17" xfId="2" applyFont="1" applyFill="1" applyBorder="1" applyAlignment="1">
      <alignment vertical="center"/>
    </xf>
    <xf numFmtId="165" fontId="16" fillId="5" borderId="17" xfId="2" quotePrefix="1" applyNumberFormat="1" applyFont="1" applyFill="1" applyBorder="1" applyAlignment="1">
      <alignment vertical="center"/>
    </xf>
    <xf numFmtId="4" fontId="0" fillId="0" borderId="0" xfId="0" applyNumberFormat="1"/>
    <xf numFmtId="3" fontId="7" fillId="0" borderId="2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/>
    <xf numFmtId="3" fontId="7" fillId="0" borderId="28" xfId="0" applyNumberFormat="1" applyFont="1" applyBorder="1" applyAlignment="1">
      <alignment horizont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/>
    <xf numFmtId="3" fontId="7" fillId="0" borderId="32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7" fillId="0" borderId="21" xfId="0" applyNumberFormat="1" applyFont="1" applyBorder="1"/>
    <xf numFmtId="3" fontId="7" fillId="0" borderId="4" xfId="0" applyNumberFormat="1" applyFont="1" applyBorder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49" fontId="16" fillId="0" borderId="16" xfId="2" applyNumberFormat="1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16" fillId="0" borderId="16" xfId="2" applyNumberFormat="1" applyFont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49" fontId="15" fillId="0" borderId="5" xfId="2" applyNumberFormat="1" applyFont="1" applyFill="1" applyBorder="1" applyAlignment="1" applyProtection="1">
      <alignment horizontal="left" vertical="center" wrapText="1"/>
    </xf>
    <xf numFmtId="0" fontId="18" fillId="0" borderId="8" xfId="0" applyFont="1" applyBorder="1" applyAlignment="1">
      <alignment vertical="center" wrapText="1"/>
    </xf>
    <xf numFmtId="49" fontId="15" fillId="0" borderId="6" xfId="2" quotePrefix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9" fontId="15" fillId="0" borderId="6" xfId="2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165" fontId="16" fillId="3" borderId="7" xfId="2" applyNumberFormat="1" applyFont="1" applyFill="1" applyBorder="1" applyAlignment="1" applyProtection="1">
      <alignment horizontal="center" vertical="center" wrapText="1"/>
    </xf>
    <xf numFmtId="0" fontId="20" fillId="3" borderId="10" xfId="12" applyFont="1" applyFill="1" applyBorder="1" applyAlignment="1">
      <alignment horizontal="center" vertical="center" wrapText="1"/>
    </xf>
    <xf numFmtId="165" fontId="16" fillId="3" borderId="28" xfId="2" applyNumberFormat="1" applyFont="1" applyFill="1" applyBorder="1" applyAlignment="1" applyProtection="1">
      <alignment horizontal="center" vertical="center" wrapText="1"/>
    </xf>
    <xf numFmtId="165" fontId="16" fillId="3" borderId="40" xfId="2" applyNumberFormat="1" applyFont="1" applyFill="1" applyBorder="1" applyAlignment="1" applyProtection="1">
      <alignment horizontal="center" vertical="center" wrapText="1"/>
    </xf>
    <xf numFmtId="49" fontId="16" fillId="0" borderId="14" xfId="2" applyNumberFormat="1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</cellXfs>
  <cellStyles count="16">
    <cellStyle name="Comma 2" xfId="7"/>
    <cellStyle name="Hyperlink" xfId="15" builtinId="8"/>
    <cellStyle name="Normal" xfId="0" builtinId="0"/>
    <cellStyle name="Normal 2" xfId="1"/>
    <cellStyle name="Normal 2 2" xfId="8"/>
    <cellStyle name="Normal 2_Copy of Xl0000049" xfId="9"/>
    <cellStyle name="Normal 2_RASHODI ODV.KUOLTU" xfId="12"/>
    <cellStyle name="Normal 3" xfId="6"/>
    <cellStyle name="Normal 4" xfId="2"/>
    <cellStyle name="Normal 5" xfId="4"/>
    <cellStyle name="Normal 6" xfId="10"/>
    <cellStyle name="Normalno 2" xfId="3"/>
    <cellStyle name="Normalno 2 2" xfId="5"/>
    <cellStyle name="Obično_GFI-POD ver. 1.0.5" xfId="11"/>
    <cellStyle name="Obično_List4" xfId="13"/>
    <cellStyle name="Obično_List5" xfId="14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95300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495300"/>
          <a:ext cx="10477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4851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23" sqref="D23"/>
    </sheetView>
  </sheetViews>
  <sheetFormatPr defaultRowHeight="12.75"/>
  <cols>
    <col min="1" max="1" width="16" customWidth="1"/>
    <col min="2" max="2" width="14.85546875" customWidth="1"/>
    <col min="3" max="3" width="11.7109375" bestFit="1" customWidth="1"/>
    <col min="4" max="4" width="13.140625" customWidth="1"/>
    <col min="5" max="5" width="11.7109375" bestFit="1" customWidth="1"/>
    <col min="6" max="6" width="9.28515625" bestFit="1" customWidth="1"/>
    <col min="7" max="7" width="20.140625" customWidth="1"/>
    <col min="8" max="8" width="18.5703125" customWidth="1"/>
  </cols>
  <sheetData>
    <row r="1" spans="1:8" ht="18">
      <c r="A1" s="119" t="s">
        <v>255</v>
      </c>
      <c r="B1" s="119"/>
      <c r="C1" s="119"/>
      <c r="D1" s="119"/>
      <c r="E1" s="119"/>
      <c r="F1" s="119"/>
      <c r="G1" s="119"/>
      <c r="H1" s="119"/>
    </row>
    <row r="2" spans="1:8" ht="13.5" thickBot="1">
      <c r="A2" s="77"/>
      <c r="B2" s="78"/>
      <c r="C2" s="78"/>
      <c r="D2" s="78"/>
      <c r="E2" s="78"/>
      <c r="F2" s="78"/>
      <c r="G2" s="78"/>
      <c r="H2" s="79" t="s">
        <v>242</v>
      </c>
    </row>
    <row r="3" spans="1:8" ht="26.25" thickBot="1">
      <c r="A3" s="80" t="s">
        <v>243</v>
      </c>
      <c r="B3" s="120" t="s">
        <v>244</v>
      </c>
      <c r="C3" s="121"/>
      <c r="D3" s="121"/>
      <c r="E3" s="121"/>
      <c r="F3" s="121"/>
      <c r="G3" s="121"/>
      <c r="H3" s="122"/>
    </row>
    <row r="4" spans="1:8" ht="135" customHeight="1" thickBot="1">
      <c r="A4" s="81" t="s">
        <v>245</v>
      </c>
      <c r="B4" s="82" t="s">
        <v>246</v>
      </c>
      <c r="C4" s="83" t="s">
        <v>235</v>
      </c>
      <c r="D4" s="83" t="s">
        <v>236</v>
      </c>
      <c r="E4" s="83" t="s">
        <v>237</v>
      </c>
      <c r="F4" s="83" t="s">
        <v>247</v>
      </c>
      <c r="G4" s="83" t="s">
        <v>239</v>
      </c>
      <c r="H4" s="84" t="s">
        <v>240</v>
      </c>
    </row>
    <row r="5" spans="1:8">
      <c r="A5" s="85">
        <v>652</v>
      </c>
      <c r="B5" s="109"/>
      <c r="C5" s="110">
        <v>300000</v>
      </c>
      <c r="D5" s="111"/>
      <c r="E5" s="112"/>
      <c r="F5" s="112"/>
      <c r="G5" s="86"/>
      <c r="H5" s="87"/>
    </row>
    <row r="6" spans="1:8">
      <c r="A6" s="88">
        <v>661</v>
      </c>
      <c r="B6" s="113"/>
      <c r="C6" s="114">
        <v>1494400</v>
      </c>
      <c r="D6" s="114"/>
      <c r="E6" s="114"/>
      <c r="F6" s="114"/>
      <c r="G6" s="89"/>
      <c r="H6" s="90"/>
    </row>
    <row r="7" spans="1:8">
      <c r="A7" s="88">
        <v>663</v>
      </c>
      <c r="B7" s="113"/>
      <c r="C7" s="114" t="s">
        <v>254</v>
      </c>
      <c r="D7" s="114"/>
      <c r="E7" s="114"/>
      <c r="F7" s="114"/>
      <c r="G7" s="89"/>
      <c r="H7" s="90"/>
    </row>
    <row r="8" spans="1:8">
      <c r="A8" s="88">
        <v>671</v>
      </c>
      <c r="B8" s="113">
        <v>10142985</v>
      </c>
      <c r="C8" s="114"/>
      <c r="D8" s="114">
        <v>16806250</v>
      </c>
      <c r="E8" s="114"/>
      <c r="F8" s="114"/>
      <c r="G8" s="89"/>
      <c r="H8" s="90"/>
    </row>
    <row r="9" spans="1:8">
      <c r="A9" s="88">
        <v>633</v>
      </c>
      <c r="B9" s="113">
        <v>0</v>
      </c>
      <c r="C9" s="114"/>
      <c r="D9" s="114"/>
      <c r="E9" s="114">
        <v>250000</v>
      </c>
      <c r="F9" s="114"/>
      <c r="G9" s="89"/>
      <c r="H9" s="90"/>
    </row>
    <row r="10" spans="1:8">
      <c r="A10" s="88">
        <v>638</v>
      </c>
      <c r="B10" s="113">
        <v>0</v>
      </c>
      <c r="C10" s="114">
        <v>0</v>
      </c>
      <c r="D10" s="114"/>
      <c r="E10" s="114"/>
      <c r="F10" s="114"/>
      <c r="G10" s="89"/>
      <c r="H10" s="90"/>
    </row>
    <row r="11" spans="1:8">
      <c r="A11" s="88">
        <v>632</v>
      </c>
      <c r="B11" s="113">
        <v>0</v>
      </c>
      <c r="C11" s="114"/>
      <c r="D11" s="114"/>
      <c r="E11" s="114">
        <v>2211375</v>
      </c>
      <c r="F11" s="114"/>
      <c r="G11" s="89"/>
      <c r="H11" s="90"/>
    </row>
    <row r="12" spans="1:8">
      <c r="A12" s="91"/>
      <c r="B12" s="113"/>
      <c r="C12" s="114"/>
      <c r="D12" s="114"/>
      <c r="E12" s="114"/>
      <c r="F12" s="114"/>
      <c r="G12" s="89"/>
      <c r="H12" s="90"/>
    </row>
    <row r="13" spans="1:8" ht="13.5" thickBot="1">
      <c r="A13" s="92"/>
      <c r="B13" s="115"/>
      <c r="C13" s="116"/>
      <c r="D13" s="116"/>
      <c r="E13" s="116"/>
      <c r="F13" s="116"/>
      <c r="G13" s="93"/>
      <c r="H13" s="94"/>
    </row>
    <row r="14" spans="1:8" ht="26.25" thickBot="1">
      <c r="A14" s="95" t="s">
        <v>248</v>
      </c>
      <c r="B14" s="117">
        <f>B7+B8+B9+B10</f>
        <v>10142985</v>
      </c>
      <c r="C14" s="96">
        <f>+C6+C5+C10</f>
        <v>1794400</v>
      </c>
      <c r="D14" s="96">
        <v>16806250</v>
      </c>
      <c r="E14" s="96">
        <f>SUM(E6:E11)</f>
        <v>2461375</v>
      </c>
      <c r="F14" s="118">
        <f>+F6</f>
        <v>0</v>
      </c>
      <c r="G14" s="96">
        <v>0</v>
      </c>
      <c r="H14" s="97">
        <v>0</v>
      </c>
    </row>
    <row r="15" spans="1:8" ht="39" thickBot="1">
      <c r="A15" s="95" t="s">
        <v>249</v>
      </c>
      <c r="B15" s="123">
        <v>31205010</v>
      </c>
      <c r="C15" s="124"/>
      <c r="D15" s="124"/>
      <c r="E15" s="124"/>
      <c r="F15" s="124"/>
      <c r="G15" s="124"/>
      <c r="H15" s="125"/>
    </row>
    <row r="17" spans="2:4">
      <c r="B17" t="s">
        <v>257</v>
      </c>
    </row>
    <row r="19" spans="2:4">
      <c r="D19" s="108">
        <f>SUM(B14+C14+D14+E14)</f>
        <v>31205010</v>
      </c>
    </row>
  </sheetData>
  <mergeCells count="3">
    <mergeCell ref="A1:H1"/>
    <mergeCell ref="B3:H3"/>
    <mergeCell ref="B15:H15"/>
  </mergeCells>
  <conditionalFormatting sqref="D11:F12 D15:F15 E14:F14">
    <cfRule type="cellIs" dxfId="1" priority="1" stopIfTrue="1" operator="notEqual">
      <formula>ROUND(D11,0)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8:F15 D8:D13 D15">
      <formula1>99999999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22"/>
  <sheetViews>
    <sheetView tabSelected="1" view="pageBreakPreview" topLeftCell="A7" zoomScale="85" zoomScaleNormal="85" zoomScaleSheetLayoutView="85" workbookViewId="0">
      <selection activeCell="A18" sqref="A18:XFD18"/>
    </sheetView>
  </sheetViews>
  <sheetFormatPr defaultRowHeight="15.75"/>
  <cols>
    <col min="1" max="1" width="4" style="2" customWidth="1"/>
    <col min="2" max="2" width="6" style="3" customWidth="1"/>
    <col min="3" max="3" width="52.140625" style="3" customWidth="1"/>
    <col min="4" max="5" width="16.7109375" style="3" customWidth="1"/>
    <col min="6" max="6" width="17.42578125" style="3" customWidth="1"/>
    <col min="7" max="9" width="14.7109375" style="3" customWidth="1"/>
    <col min="10" max="11" width="18" style="3" customWidth="1"/>
    <col min="12" max="12" width="15.7109375" style="3" customWidth="1"/>
    <col min="13" max="251" width="9.140625" style="4"/>
    <col min="252" max="252" width="4" style="4" customWidth="1"/>
    <col min="253" max="253" width="6" style="4" customWidth="1"/>
    <col min="254" max="254" width="52.140625" style="4" customWidth="1"/>
    <col min="255" max="256" width="16.7109375" style="4" customWidth="1"/>
    <col min="257" max="257" width="17.42578125" style="4" customWidth="1"/>
    <col min="258" max="260" width="14.7109375" style="4" customWidth="1"/>
    <col min="261" max="262" width="18" style="4" customWidth="1"/>
    <col min="263" max="265" width="15.7109375" style="4" customWidth="1"/>
    <col min="266" max="266" width="17.5703125" style="4" customWidth="1"/>
    <col min="267" max="268" width="16.7109375" style="4" customWidth="1"/>
    <col min="269" max="507" width="9.140625" style="4"/>
    <col min="508" max="508" width="4" style="4" customWidth="1"/>
    <col min="509" max="509" width="6" style="4" customWidth="1"/>
    <col min="510" max="510" width="52.140625" style="4" customWidth="1"/>
    <col min="511" max="512" width="16.7109375" style="4" customWidth="1"/>
    <col min="513" max="513" width="17.42578125" style="4" customWidth="1"/>
    <col min="514" max="516" width="14.7109375" style="4" customWidth="1"/>
    <col min="517" max="518" width="18" style="4" customWidth="1"/>
    <col min="519" max="521" width="15.7109375" style="4" customWidth="1"/>
    <col min="522" max="522" width="17.5703125" style="4" customWidth="1"/>
    <col min="523" max="524" width="16.7109375" style="4" customWidth="1"/>
    <col min="525" max="763" width="9.140625" style="4"/>
    <col min="764" max="764" width="4" style="4" customWidth="1"/>
    <col min="765" max="765" width="6" style="4" customWidth="1"/>
    <col min="766" max="766" width="52.140625" style="4" customWidth="1"/>
    <col min="767" max="768" width="16.7109375" style="4" customWidth="1"/>
    <col min="769" max="769" width="17.42578125" style="4" customWidth="1"/>
    <col min="770" max="772" width="14.7109375" style="4" customWidth="1"/>
    <col min="773" max="774" width="18" style="4" customWidth="1"/>
    <col min="775" max="777" width="15.7109375" style="4" customWidth="1"/>
    <col min="778" max="778" width="17.5703125" style="4" customWidth="1"/>
    <col min="779" max="780" width="16.7109375" style="4" customWidth="1"/>
    <col min="781" max="1019" width="9.140625" style="4"/>
    <col min="1020" max="1020" width="4" style="4" customWidth="1"/>
    <col min="1021" max="1021" width="6" style="4" customWidth="1"/>
    <col min="1022" max="1022" width="52.140625" style="4" customWidth="1"/>
    <col min="1023" max="1024" width="16.7109375" style="4" customWidth="1"/>
    <col min="1025" max="1025" width="17.42578125" style="4" customWidth="1"/>
    <col min="1026" max="1028" width="14.7109375" style="4" customWidth="1"/>
    <col min="1029" max="1030" width="18" style="4" customWidth="1"/>
    <col min="1031" max="1033" width="15.7109375" style="4" customWidth="1"/>
    <col min="1034" max="1034" width="17.5703125" style="4" customWidth="1"/>
    <col min="1035" max="1036" width="16.7109375" style="4" customWidth="1"/>
    <col min="1037" max="1275" width="9.140625" style="4"/>
    <col min="1276" max="1276" width="4" style="4" customWidth="1"/>
    <col min="1277" max="1277" width="6" style="4" customWidth="1"/>
    <col min="1278" max="1278" width="52.140625" style="4" customWidth="1"/>
    <col min="1279" max="1280" width="16.7109375" style="4" customWidth="1"/>
    <col min="1281" max="1281" width="17.42578125" style="4" customWidth="1"/>
    <col min="1282" max="1284" width="14.7109375" style="4" customWidth="1"/>
    <col min="1285" max="1286" width="18" style="4" customWidth="1"/>
    <col min="1287" max="1289" width="15.7109375" style="4" customWidth="1"/>
    <col min="1290" max="1290" width="17.5703125" style="4" customWidth="1"/>
    <col min="1291" max="1292" width="16.7109375" style="4" customWidth="1"/>
    <col min="1293" max="1531" width="9.140625" style="4"/>
    <col min="1532" max="1532" width="4" style="4" customWidth="1"/>
    <col min="1533" max="1533" width="6" style="4" customWidth="1"/>
    <col min="1534" max="1534" width="52.140625" style="4" customWidth="1"/>
    <col min="1535" max="1536" width="16.7109375" style="4" customWidth="1"/>
    <col min="1537" max="1537" width="17.42578125" style="4" customWidth="1"/>
    <col min="1538" max="1540" width="14.7109375" style="4" customWidth="1"/>
    <col min="1541" max="1542" width="18" style="4" customWidth="1"/>
    <col min="1543" max="1545" width="15.7109375" style="4" customWidth="1"/>
    <col min="1546" max="1546" width="17.5703125" style="4" customWidth="1"/>
    <col min="1547" max="1548" width="16.7109375" style="4" customWidth="1"/>
    <col min="1549" max="1787" width="9.140625" style="4"/>
    <col min="1788" max="1788" width="4" style="4" customWidth="1"/>
    <col min="1789" max="1789" width="6" style="4" customWidth="1"/>
    <col min="1790" max="1790" width="52.140625" style="4" customWidth="1"/>
    <col min="1791" max="1792" width="16.7109375" style="4" customWidth="1"/>
    <col min="1793" max="1793" width="17.42578125" style="4" customWidth="1"/>
    <col min="1794" max="1796" width="14.7109375" style="4" customWidth="1"/>
    <col min="1797" max="1798" width="18" style="4" customWidth="1"/>
    <col min="1799" max="1801" width="15.7109375" style="4" customWidth="1"/>
    <col min="1802" max="1802" width="17.5703125" style="4" customWidth="1"/>
    <col min="1803" max="1804" width="16.7109375" style="4" customWidth="1"/>
    <col min="1805" max="2043" width="9.140625" style="4"/>
    <col min="2044" max="2044" width="4" style="4" customWidth="1"/>
    <col min="2045" max="2045" width="6" style="4" customWidth="1"/>
    <col min="2046" max="2046" width="52.140625" style="4" customWidth="1"/>
    <col min="2047" max="2048" width="16.7109375" style="4" customWidth="1"/>
    <col min="2049" max="2049" width="17.42578125" style="4" customWidth="1"/>
    <col min="2050" max="2052" width="14.7109375" style="4" customWidth="1"/>
    <col min="2053" max="2054" width="18" style="4" customWidth="1"/>
    <col min="2055" max="2057" width="15.7109375" style="4" customWidth="1"/>
    <col min="2058" max="2058" width="17.5703125" style="4" customWidth="1"/>
    <col min="2059" max="2060" width="16.7109375" style="4" customWidth="1"/>
    <col min="2061" max="2299" width="9.140625" style="4"/>
    <col min="2300" max="2300" width="4" style="4" customWidth="1"/>
    <col min="2301" max="2301" width="6" style="4" customWidth="1"/>
    <col min="2302" max="2302" width="52.140625" style="4" customWidth="1"/>
    <col min="2303" max="2304" width="16.7109375" style="4" customWidth="1"/>
    <col min="2305" max="2305" width="17.42578125" style="4" customWidth="1"/>
    <col min="2306" max="2308" width="14.7109375" style="4" customWidth="1"/>
    <col min="2309" max="2310" width="18" style="4" customWidth="1"/>
    <col min="2311" max="2313" width="15.7109375" style="4" customWidth="1"/>
    <col min="2314" max="2314" width="17.5703125" style="4" customWidth="1"/>
    <col min="2315" max="2316" width="16.7109375" style="4" customWidth="1"/>
    <col min="2317" max="2555" width="9.140625" style="4"/>
    <col min="2556" max="2556" width="4" style="4" customWidth="1"/>
    <col min="2557" max="2557" width="6" style="4" customWidth="1"/>
    <col min="2558" max="2558" width="52.140625" style="4" customWidth="1"/>
    <col min="2559" max="2560" width="16.7109375" style="4" customWidth="1"/>
    <col min="2561" max="2561" width="17.42578125" style="4" customWidth="1"/>
    <col min="2562" max="2564" width="14.7109375" style="4" customWidth="1"/>
    <col min="2565" max="2566" width="18" style="4" customWidth="1"/>
    <col min="2567" max="2569" width="15.7109375" style="4" customWidth="1"/>
    <col min="2570" max="2570" width="17.5703125" style="4" customWidth="1"/>
    <col min="2571" max="2572" width="16.7109375" style="4" customWidth="1"/>
    <col min="2573" max="2811" width="9.140625" style="4"/>
    <col min="2812" max="2812" width="4" style="4" customWidth="1"/>
    <col min="2813" max="2813" width="6" style="4" customWidth="1"/>
    <col min="2814" max="2814" width="52.140625" style="4" customWidth="1"/>
    <col min="2815" max="2816" width="16.7109375" style="4" customWidth="1"/>
    <col min="2817" max="2817" width="17.42578125" style="4" customWidth="1"/>
    <col min="2818" max="2820" width="14.7109375" style="4" customWidth="1"/>
    <col min="2821" max="2822" width="18" style="4" customWidth="1"/>
    <col min="2823" max="2825" width="15.7109375" style="4" customWidth="1"/>
    <col min="2826" max="2826" width="17.5703125" style="4" customWidth="1"/>
    <col min="2827" max="2828" width="16.7109375" style="4" customWidth="1"/>
    <col min="2829" max="3067" width="9.140625" style="4"/>
    <col min="3068" max="3068" width="4" style="4" customWidth="1"/>
    <col min="3069" max="3069" width="6" style="4" customWidth="1"/>
    <col min="3070" max="3070" width="52.140625" style="4" customWidth="1"/>
    <col min="3071" max="3072" width="16.7109375" style="4" customWidth="1"/>
    <col min="3073" max="3073" width="17.42578125" style="4" customWidth="1"/>
    <col min="3074" max="3076" width="14.7109375" style="4" customWidth="1"/>
    <col min="3077" max="3078" width="18" style="4" customWidth="1"/>
    <col min="3079" max="3081" width="15.7109375" style="4" customWidth="1"/>
    <col min="3082" max="3082" width="17.5703125" style="4" customWidth="1"/>
    <col min="3083" max="3084" width="16.7109375" style="4" customWidth="1"/>
    <col min="3085" max="3323" width="9.140625" style="4"/>
    <col min="3324" max="3324" width="4" style="4" customWidth="1"/>
    <col min="3325" max="3325" width="6" style="4" customWidth="1"/>
    <col min="3326" max="3326" width="52.140625" style="4" customWidth="1"/>
    <col min="3327" max="3328" width="16.7109375" style="4" customWidth="1"/>
    <col min="3329" max="3329" width="17.42578125" style="4" customWidth="1"/>
    <col min="3330" max="3332" width="14.7109375" style="4" customWidth="1"/>
    <col min="3333" max="3334" width="18" style="4" customWidth="1"/>
    <col min="3335" max="3337" width="15.7109375" style="4" customWidth="1"/>
    <col min="3338" max="3338" width="17.5703125" style="4" customWidth="1"/>
    <col min="3339" max="3340" width="16.7109375" style="4" customWidth="1"/>
    <col min="3341" max="3579" width="9.140625" style="4"/>
    <col min="3580" max="3580" width="4" style="4" customWidth="1"/>
    <col min="3581" max="3581" width="6" style="4" customWidth="1"/>
    <col min="3582" max="3582" width="52.140625" style="4" customWidth="1"/>
    <col min="3583" max="3584" width="16.7109375" style="4" customWidth="1"/>
    <col min="3585" max="3585" width="17.42578125" style="4" customWidth="1"/>
    <col min="3586" max="3588" width="14.7109375" style="4" customWidth="1"/>
    <col min="3589" max="3590" width="18" style="4" customWidth="1"/>
    <col min="3591" max="3593" width="15.7109375" style="4" customWidth="1"/>
    <col min="3594" max="3594" width="17.5703125" style="4" customWidth="1"/>
    <col min="3595" max="3596" width="16.7109375" style="4" customWidth="1"/>
    <col min="3597" max="3835" width="9.140625" style="4"/>
    <col min="3836" max="3836" width="4" style="4" customWidth="1"/>
    <col min="3837" max="3837" width="6" style="4" customWidth="1"/>
    <col min="3838" max="3838" width="52.140625" style="4" customWidth="1"/>
    <col min="3839" max="3840" width="16.7109375" style="4" customWidth="1"/>
    <col min="3841" max="3841" width="17.42578125" style="4" customWidth="1"/>
    <col min="3842" max="3844" width="14.7109375" style="4" customWidth="1"/>
    <col min="3845" max="3846" width="18" style="4" customWidth="1"/>
    <col min="3847" max="3849" width="15.7109375" style="4" customWidth="1"/>
    <col min="3850" max="3850" width="17.5703125" style="4" customWidth="1"/>
    <col min="3851" max="3852" width="16.7109375" style="4" customWidth="1"/>
    <col min="3853" max="4091" width="9.140625" style="4"/>
    <col min="4092" max="4092" width="4" style="4" customWidth="1"/>
    <col min="4093" max="4093" width="6" style="4" customWidth="1"/>
    <col min="4094" max="4094" width="52.140625" style="4" customWidth="1"/>
    <col min="4095" max="4096" width="16.7109375" style="4" customWidth="1"/>
    <col min="4097" max="4097" width="17.42578125" style="4" customWidth="1"/>
    <col min="4098" max="4100" width="14.7109375" style="4" customWidth="1"/>
    <col min="4101" max="4102" width="18" style="4" customWidth="1"/>
    <col min="4103" max="4105" width="15.7109375" style="4" customWidth="1"/>
    <col min="4106" max="4106" width="17.5703125" style="4" customWidth="1"/>
    <col min="4107" max="4108" width="16.7109375" style="4" customWidth="1"/>
    <col min="4109" max="4347" width="9.140625" style="4"/>
    <col min="4348" max="4348" width="4" style="4" customWidth="1"/>
    <col min="4349" max="4349" width="6" style="4" customWidth="1"/>
    <col min="4350" max="4350" width="52.140625" style="4" customWidth="1"/>
    <col min="4351" max="4352" width="16.7109375" style="4" customWidth="1"/>
    <col min="4353" max="4353" width="17.42578125" style="4" customWidth="1"/>
    <col min="4354" max="4356" width="14.7109375" style="4" customWidth="1"/>
    <col min="4357" max="4358" width="18" style="4" customWidth="1"/>
    <col min="4359" max="4361" width="15.7109375" style="4" customWidth="1"/>
    <col min="4362" max="4362" width="17.5703125" style="4" customWidth="1"/>
    <col min="4363" max="4364" width="16.7109375" style="4" customWidth="1"/>
    <col min="4365" max="4603" width="9.140625" style="4"/>
    <col min="4604" max="4604" width="4" style="4" customWidth="1"/>
    <col min="4605" max="4605" width="6" style="4" customWidth="1"/>
    <col min="4606" max="4606" width="52.140625" style="4" customWidth="1"/>
    <col min="4607" max="4608" width="16.7109375" style="4" customWidth="1"/>
    <col min="4609" max="4609" width="17.42578125" style="4" customWidth="1"/>
    <col min="4610" max="4612" width="14.7109375" style="4" customWidth="1"/>
    <col min="4613" max="4614" width="18" style="4" customWidth="1"/>
    <col min="4615" max="4617" width="15.7109375" style="4" customWidth="1"/>
    <col min="4618" max="4618" width="17.5703125" style="4" customWidth="1"/>
    <col min="4619" max="4620" width="16.7109375" style="4" customWidth="1"/>
    <col min="4621" max="4859" width="9.140625" style="4"/>
    <col min="4860" max="4860" width="4" style="4" customWidth="1"/>
    <col min="4861" max="4861" width="6" style="4" customWidth="1"/>
    <col min="4862" max="4862" width="52.140625" style="4" customWidth="1"/>
    <col min="4863" max="4864" width="16.7109375" style="4" customWidth="1"/>
    <col min="4865" max="4865" width="17.42578125" style="4" customWidth="1"/>
    <col min="4866" max="4868" width="14.7109375" style="4" customWidth="1"/>
    <col min="4869" max="4870" width="18" style="4" customWidth="1"/>
    <col min="4871" max="4873" width="15.7109375" style="4" customWidth="1"/>
    <col min="4874" max="4874" width="17.5703125" style="4" customWidth="1"/>
    <col min="4875" max="4876" width="16.7109375" style="4" customWidth="1"/>
    <col min="4877" max="5115" width="9.140625" style="4"/>
    <col min="5116" max="5116" width="4" style="4" customWidth="1"/>
    <col min="5117" max="5117" width="6" style="4" customWidth="1"/>
    <col min="5118" max="5118" width="52.140625" style="4" customWidth="1"/>
    <col min="5119" max="5120" width="16.7109375" style="4" customWidth="1"/>
    <col min="5121" max="5121" width="17.42578125" style="4" customWidth="1"/>
    <col min="5122" max="5124" width="14.7109375" style="4" customWidth="1"/>
    <col min="5125" max="5126" width="18" style="4" customWidth="1"/>
    <col min="5127" max="5129" width="15.7109375" style="4" customWidth="1"/>
    <col min="5130" max="5130" width="17.5703125" style="4" customWidth="1"/>
    <col min="5131" max="5132" width="16.7109375" style="4" customWidth="1"/>
    <col min="5133" max="5371" width="9.140625" style="4"/>
    <col min="5372" max="5372" width="4" style="4" customWidth="1"/>
    <col min="5373" max="5373" width="6" style="4" customWidth="1"/>
    <col min="5374" max="5374" width="52.140625" style="4" customWidth="1"/>
    <col min="5375" max="5376" width="16.7109375" style="4" customWidth="1"/>
    <col min="5377" max="5377" width="17.42578125" style="4" customWidth="1"/>
    <col min="5378" max="5380" width="14.7109375" style="4" customWidth="1"/>
    <col min="5381" max="5382" width="18" style="4" customWidth="1"/>
    <col min="5383" max="5385" width="15.7109375" style="4" customWidth="1"/>
    <col min="5386" max="5386" width="17.5703125" style="4" customWidth="1"/>
    <col min="5387" max="5388" width="16.7109375" style="4" customWidth="1"/>
    <col min="5389" max="5627" width="9.140625" style="4"/>
    <col min="5628" max="5628" width="4" style="4" customWidth="1"/>
    <col min="5629" max="5629" width="6" style="4" customWidth="1"/>
    <col min="5630" max="5630" width="52.140625" style="4" customWidth="1"/>
    <col min="5631" max="5632" width="16.7109375" style="4" customWidth="1"/>
    <col min="5633" max="5633" width="17.42578125" style="4" customWidth="1"/>
    <col min="5634" max="5636" width="14.7109375" style="4" customWidth="1"/>
    <col min="5637" max="5638" width="18" style="4" customWidth="1"/>
    <col min="5639" max="5641" width="15.7109375" style="4" customWidth="1"/>
    <col min="5642" max="5642" width="17.5703125" style="4" customWidth="1"/>
    <col min="5643" max="5644" width="16.7109375" style="4" customWidth="1"/>
    <col min="5645" max="5883" width="9.140625" style="4"/>
    <col min="5884" max="5884" width="4" style="4" customWidth="1"/>
    <col min="5885" max="5885" width="6" style="4" customWidth="1"/>
    <col min="5886" max="5886" width="52.140625" style="4" customWidth="1"/>
    <col min="5887" max="5888" width="16.7109375" style="4" customWidth="1"/>
    <col min="5889" max="5889" width="17.42578125" style="4" customWidth="1"/>
    <col min="5890" max="5892" width="14.7109375" style="4" customWidth="1"/>
    <col min="5893" max="5894" width="18" style="4" customWidth="1"/>
    <col min="5895" max="5897" width="15.7109375" style="4" customWidth="1"/>
    <col min="5898" max="5898" width="17.5703125" style="4" customWidth="1"/>
    <col min="5899" max="5900" width="16.7109375" style="4" customWidth="1"/>
    <col min="5901" max="6139" width="9.140625" style="4"/>
    <col min="6140" max="6140" width="4" style="4" customWidth="1"/>
    <col min="6141" max="6141" width="6" style="4" customWidth="1"/>
    <col min="6142" max="6142" width="52.140625" style="4" customWidth="1"/>
    <col min="6143" max="6144" width="16.7109375" style="4" customWidth="1"/>
    <col min="6145" max="6145" width="17.42578125" style="4" customWidth="1"/>
    <col min="6146" max="6148" width="14.7109375" style="4" customWidth="1"/>
    <col min="6149" max="6150" width="18" style="4" customWidth="1"/>
    <col min="6151" max="6153" width="15.7109375" style="4" customWidth="1"/>
    <col min="6154" max="6154" width="17.5703125" style="4" customWidth="1"/>
    <col min="6155" max="6156" width="16.7109375" style="4" customWidth="1"/>
    <col min="6157" max="6395" width="9.140625" style="4"/>
    <col min="6396" max="6396" width="4" style="4" customWidth="1"/>
    <col min="6397" max="6397" width="6" style="4" customWidth="1"/>
    <col min="6398" max="6398" width="52.140625" style="4" customWidth="1"/>
    <col min="6399" max="6400" width="16.7109375" style="4" customWidth="1"/>
    <col min="6401" max="6401" width="17.42578125" style="4" customWidth="1"/>
    <col min="6402" max="6404" width="14.7109375" style="4" customWidth="1"/>
    <col min="6405" max="6406" width="18" style="4" customWidth="1"/>
    <col min="6407" max="6409" width="15.7109375" style="4" customWidth="1"/>
    <col min="6410" max="6410" width="17.5703125" style="4" customWidth="1"/>
    <col min="6411" max="6412" width="16.7109375" style="4" customWidth="1"/>
    <col min="6413" max="6651" width="9.140625" style="4"/>
    <col min="6652" max="6652" width="4" style="4" customWidth="1"/>
    <col min="6653" max="6653" width="6" style="4" customWidth="1"/>
    <col min="6654" max="6654" width="52.140625" style="4" customWidth="1"/>
    <col min="6655" max="6656" width="16.7109375" style="4" customWidth="1"/>
    <col min="6657" max="6657" width="17.42578125" style="4" customWidth="1"/>
    <col min="6658" max="6660" width="14.7109375" style="4" customWidth="1"/>
    <col min="6661" max="6662" width="18" style="4" customWidth="1"/>
    <col min="6663" max="6665" width="15.7109375" style="4" customWidth="1"/>
    <col min="6666" max="6666" width="17.5703125" style="4" customWidth="1"/>
    <col min="6667" max="6668" width="16.7109375" style="4" customWidth="1"/>
    <col min="6669" max="6907" width="9.140625" style="4"/>
    <col min="6908" max="6908" width="4" style="4" customWidth="1"/>
    <col min="6909" max="6909" width="6" style="4" customWidth="1"/>
    <col min="6910" max="6910" width="52.140625" style="4" customWidth="1"/>
    <col min="6911" max="6912" width="16.7109375" style="4" customWidth="1"/>
    <col min="6913" max="6913" width="17.42578125" style="4" customWidth="1"/>
    <col min="6914" max="6916" width="14.7109375" style="4" customWidth="1"/>
    <col min="6917" max="6918" width="18" style="4" customWidth="1"/>
    <col min="6919" max="6921" width="15.7109375" style="4" customWidth="1"/>
    <col min="6922" max="6922" width="17.5703125" style="4" customWidth="1"/>
    <col min="6923" max="6924" width="16.7109375" style="4" customWidth="1"/>
    <col min="6925" max="7163" width="9.140625" style="4"/>
    <col min="7164" max="7164" width="4" style="4" customWidth="1"/>
    <col min="7165" max="7165" width="6" style="4" customWidth="1"/>
    <col min="7166" max="7166" width="52.140625" style="4" customWidth="1"/>
    <col min="7167" max="7168" width="16.7109375" style="4" customWidth="1"/>
    <col min="7169" max="7169" width="17.42578125" style="4" customWidth="1"/>
    <col min="7170" max="7172" width="14.7109375" style="4" customWidth="1"/>
    <col min="7173" max="7174" width="18" style="4" customWidth="1"/>
    <col min="7175" max="7177" width="15.7109375" style="4" customWidth="1"/>
    <col min="7178" max="7178" width="17.5703125" style="4" customWidth="1"/>
    <col min="7179" max="7180" width="16.7109375" style="4" customWidth="1"/>
    <col min="7181" max="7419" width="9.140625" style="4"/>
    <col min="7420" max="7420" width="4" style="4" customWidth="1"/>
    <col min="7421" max="7421" width="6" style="4" customWidth="1"/>
    <col min="7422" max="7422" width="52.140625" style="4" customWidth="1"/>
    <col min="7423" max="7424" width="16.7109375" style="4" customWidth="1"/>
    <col min="7425" max="7425" width="17.42578125" style="4" customWidth="1"/>
    <col min="7426" max="7428" width="14.7109375" style="4" customWidth="1"/>
    <col min="7429" max="7430" width="18" style="4" customWidth="1"/>
    <col min="7431" max="7433" width="15.7109375" style="4" customWidth="1"/>
    <col min="7434" max="7434" width="17.5703125" style="4" customWidth="1"/>
    <col min="7435" max="7436" width="16.7109375" style="4" customWidth="1"/>
    <col min="7437" max="7675" width="9.140625" style="4"/>
    <col min="7676" max="7676" width="4" style="4" customWidth="1"/>
    <col min="7677" max="7677" width="6" style="4" customWidth="1"/>
    <col min="7678" max="7678" width="52.140625" style="4" customWidth="1"/>
    <col min="7679" max="7680" width="16.7109375" style="4" customWidth="1"/>
    <col min="7681" max="7681" width="17.42578125" style="4" customWidth="1"/>
    <col min="7682" max="7684" width="14.7109375" style="4" customWidth="1"/>
    <col min="7685" max="7686" width="18" style="4" customWidth="1"/>
    <col min="7687" max="7689" width="15.7109375" style="4" customWidth="1"/>
    <col min="7690" max="7690" width="17.5703125" style="4" customWidth="1"/>
    <col min="7691" max="7692" width="16.7109375" style="4" customWidth="1"/>
    <col min="7693" max="7931" width="9.140625" style="4"/>
    <col min="7932" max="7932" width="4" style="4" customWidth="1"/>
    <col min="7933" max="7933" width="6" style="4" customWidth="1"/>
    <col min="7934" max="7934" width="52.140625" style="4" customWidth="1"/>
    <col min="7935" max="7936" width="16.7109375" style="4" customWidth="1"/>
    <col min="7937" max="7937" width="17.42578125" style="4" customWidth="1"/>
    <col min="7938" max="7940" width="14.7109375" style="4" customWidth="1"/>
    <col min="7941" max="7942" width="18" style="4" customWidth="1"/>
    <col min="7943" max="7945" width="15.7109375" style="4" customWidth="1"/>
    <col min="7946" max="7946" width="17.5703125" style="4" customWidth="1"/>
    <col min="7947" max="7948" width="16.7109375" style="4" customWidth="1"/>
    <col min="7949" max="8187" width="9.140625" style="4"/>
    <col min="8188" max="8188" width="4" style="4" customWidth="1"/>
    <col min="8189" max="8189" width="6" style="4" customWidth="1"/>
    <col min="8190" max="8190" width="52.140625" style="4" customWidth="1"/>
    <col min="8191" max="8192" width="16.7109375" style="4" customWidth="1"/>
    <col min="8193" max="8193" width="17.42578125" style="4" customWidth="1"/>
    <col min="8194" max="8196" width="14.7109375" style="4" customWidth="1"/>
    <col min="8197" max="8198" width="18" style="4" customWidth="1"/>
    <col min="8199" max="8201" width="15.7109375" style="4" customWidth="1"/>
    <col min="8202" max="8202" width="17.5703125" style="4" customWidth="1"/>
    <col min="8203" max="8204" width="16.7109375" style="4" customWidth="1"/>
    <col min="8205" max="8443" width="9.140625" style="4"/>
    <col min="8444" max="8444" width="4" style="4" customWidth="1"/>
    <col min="8445" max="8445" width="6" style="4" customWidth="1"/>
    <col min="8446" max="8446" width="52.140625" style="4" customWidth="1"/>
    <col min="8447" max="8448" width="16.7109375" style="4" customWidth="1"/>
    <col min="8449" max="8449" width="17.42578125" style="4" customWidth="1"/>
    <col min="8450" max="8452" width="14.7109375" style="4" customWidth="1"/>
    <col min="8453" max="8454" width="18" style="4" customWidth="1"/>
    <col min="8455" max="8457" width="15.7109375" style="4" customWidth="1"/>
    <col min="8458" max="8458" width="17.5703125" style="4" customWidth="1"/>
    <col min="8459" max="8460" width="16.7109375" style="4" customWidth="1"/>
    <col min="8461" max="8699" width="9.140625" style="4"/>
    <col min="8700" max="8700" width="4" style="4" customWidth="1"/>
    <col min="8701" max="8701" width="6" style="4" customWidth="1"/>
    <col min="8702" max="8702" width="52.140625" style="4" customWidth="1"/>
    <col min="8703" max="8704" width="16.7109375" style="4" customWidth="1"/>
    <col min="8705" max="8705" width="17.42578125" style="4" customWidth="1"/>
    <col min="8706" max="8708" width="14.7109375" style="4" customWidth="1"/>
    <col min="8709" max="8710" width="18" style="4" customWidth="1"/>
    <col min="8711" max="8713" width="15.7109375" style="4" customWidth="1"/>
    <col min="8714" max="8714" width="17.5703125" style="4" customWidth="1"/>
    <col min="8715" max="8716" width="16.7109375" style="4" customWidth="1"/>
    <col min="8717" max="8955" width="9.140625" style="4"/>
    <col min="8956" max="8956" width="4" style="4" customWidth="1"/>
    <col min="8957" max="8957" width="6" style="4" customWidth="1"/>
    <col min="8958" max="8958" width="52.140625" style="4" customWidth="1"/>
    <col min="8959" max="8960" width="16.7109375" style="4" customWidth="1"/>
    <col min="8961" max="8961" width="17.42578125" style="4" customWidth="1"/>
    <col min="8962" max="8964" width="14.7109375" style="4" customWidth="1"/>
    <col min="8965" max="8966" width="18" style="4" customWidth="1"/>
    <col min="8967" max="8969" width="15.7109375" style="4" customWidth="1"/>
    <col min="8970" max="8970" width="17.5703125" style="4" customWidth="1"/>
    <col min="8971" max="8972" width="16.7109375" style="4" customWidth="1"/>
    <col min="8973" max="9211" width="9.140625" style="4"/>
    <col min="9212" max="9212" width="4" style="4" customWidth="1"/>
    <col min="9213" max="9213" width="6" style="4" customWidth="1"/>
    <col min="9214" max="9214" width="52.140625" style="4" customWidth="1"/>
    <col min="9215" max="9216" width="16.7109375" style="4" customWidth="1"/>
    <col min="9217" max="9217" width="17.42578125" style="4" customWidth="1"/>
    <col min="9218" max="9220" width="14.7109375" style="4" customWidth="1"/>
    <col min="9221" max="9222" width="18" style="4" customWidth="1"/>
    <col min="9223" max="9225" width="15.7109375" style="4" customWidth="1"/>
    <col min="9226" max="9226" width="17.5703125" style="4" customWidth="1"/>
    <col min="9227" max="9228" width="16.7109375" style="4" customWidth="1"/>
    <col min="9229" max="9467" width="9.140625" style="4"/>
    <col min="9468" max="9468" width="4" style="4" customWidth="1"/>
    <col min="9469" max="9469" width="6" style="4" customWidth="1"/>
    <col min="9470" max="9470" width="52.140625" style="4" customWidth="1"/>
    <col min="9471" max="9472" width="16.7109375" style="4" customWidth="1"/>
    <col min="9473" max="9473" width="17.42578125" style="4" customWidth="1"/>
    <col min="9474" max="9476" width="14.7109375" style="4" customWidth="1"/>
    <col min="9477" max="9478" width="18" style="4" customWidth="1"/>
    <col min="9479" max="9481" width="15.7109375" style="4" customWidth="1"/>
    <col min="9482" max="9482" width="17.5703125" style="4" customWidth="1"/>
    <col min="9483" max="9484" width="16.7109375" style="4" customWidth="1"/>
    <col min="9485" max="9723" width="9.140625" style="4"/>
    <col min="9724" max="9724" width="4" style="4" customWidth="1"/>
    <col min="9725" max="9725" width="6" style="4" customWidth="1"/>
    <col min="9726" max="9726" width="52.140625" style="4" customWidth="1"/>
    <col min="9727" max="9728" width="16.7109375" style="4" customWidth="1"/>
    <col min="9729" max="9729" width="17.42578125" style="4" customWidth="1"/>
    <col min="9730" max="9732" width="14.7109375" style="4" customWidth="1"/>
    <col min="9733" max="9734" width="18" style="4" customWidth="1"/>
    <col min="9735" max="9737" width="15.7109375" style="4" customWidth="1"/>
    <col min="9738" max="9738" width="17.5703125" style="4" customWidth="1"/>
    <col min="9739" max="9740" width="16.7109375" style="4" customWidth="1"/>
    <col min="9741" max="9979" width="9.140625" style="4"/>
    <col min="9980" max="9980" width="4" style="4" customWidth="1"/>
    <col min="9981" max="9981" width="6" style="4" customWidth="1"/>
    <col min="9982" max="9982" width="52.140625" style="4" customWidth="1"/>
    <col min="9983" max="9984" width="16.7109375" style="4" customWidth="1"/>
    <col min="9985" max="9985" width="17.42578125" style="4" customWidth="1"/>
    <col min="9986" max="9988" width="14.7109375" style="4" customWidth="1"/>
    <col min="9989" max="9990" width="18" style="4" customWidth="1"/>
    <col min="9991" max="9993" width="15.7109375" style="4" customWidth="1"/>
    <col min="9994" max="9994" width="17.5703125" style="4" customWidth="1"/>
    <col min="9995" max="9996" width="16.7109375" style="4" customWidth="1"/>
    <col min="9997" max="10235" width="9.140625" style="4"/>
    <col min="10236" max="10236" width="4" style="4" customWidth="1"/>
    <col min="10237" max="10237" width="6" style="4" customWidth="1"/>
    <col min="10238" max="10238" width="52.140625" style="4" customWidth="1"/>
    <col min="10239" max="10240" width="16.7109375" style="4" customWidth="1"/>
    <col min="10241" max="10241" width="17.42578125" style="4" customWidth="1"/>
    <col min="10242" max="10244" width="14.7109375" style="4" customWidth="1"/>
    <col min="10245" max="10246" width="18" style="4" customWidth="1"/>
    <col min="10247" max="10249" width="15.7109375" style="4" customWidth="1"/>
    <col min="10250" max="10250" width="17.5703125" style="4" customWidth="1"/>
    <col min="10251" max="10252" width="16.7109375" style="4" customWidth="1"/>
    <col min="10253" max="10491" width="9.140625" style="4"/>
    <col min="10492" max="10492" width="4" style="4" customWidth="1"/>
    <col min="10493" max="10493" width="6" style="4" customWidth="1"/>
    <col min="10494" max="10494" width="52.140625" style="4" customWidth="1"/>
    <col min="10495" max="10496" width="16.7109375" style="4" customWidth="1"/>
    <col min="10497" max="10497" width="17.42578125" style="4" customWidth="1"/>
    <col min="10498" max="10500" width="14.7109375" style="4" customWidth="1"/>
    <col min="10501" max="10502" width="18" style="4" customWidth="1"/>
    <col min="10503" max="10505" width="15.7109375" style="4" customWidth="1"/>
    <col min="10506" max="10506" width="17.5703125" style="4" customWidth="1"/>
    <col min="10507" max="10508" width="16.7109375" style="4" customWidth="1"/>
    <col min="10509" max="10747" width="9.140625" style="4"/>
    <col min="10748" max="10748" width="4" style="4" customWidth="1"/>
    <col min="10749" max="10749" width="6" style="4" customWidth="1"/>
    <col min="10750" max="10750" width="52.140625" style="4" customWidth="1"/>
    <col min="10751" max="10752" width="16.7109375" style="4" customWidth="1"/>
    <col min="10753" max="10753" width="17.42578125" style="4" customWidth="1"/>
    <col min="10754" max="10756" width="14.7109375" style="4" customWidth="1"/>
    <col min="10757" max="10758" width="18" style="4" customWidth="1"/>
    <col min="10759" max="10761" width="15.7109375" style="4" customWidth="1"/>
    <col min="10762" max="10762" width="17.5703125" style="4" customWidth="1"/>
    <col min="10763" max="10764" width="16.7109375" style="4" customWidth="1"/>
    <col min="10765" max="11003" width="9.140625" style="4"/>
    <col min="11004" max="11004" width="4" style="4" customWidth="1"/>
    <col min="11005" max="11005" width="6" style="4" customWidth="1"/>
    <col min="11006" max="11006" width="52.140625" style="4" customWidth="1"/>
    <col min="11007" max="11008" width="16.7109375" style="4" customWidth="1"/>
    <col min="11009" max="11009" width="17.42578125" style="4" customWidth="1"/>
    <col min="11010" max="11012" width="14.7109375" style="4" customWidth="1"/>
    <col min="11013" max="11014" width="18" style="4" customWidth="1"/>
    <col min="11015" max="11017" width="15.7109375" style="4" customWidth="1"/>
    <col min="11018" max="11018" width="17.5703125" style="4" customWidth="1"/>
    <col min="11019" max="11020" width="16.7109375" style="4" customWidth="1"/>
    <col min="11021" max="11259" width="9.140625" style="4"/>
    <col min="11260" max="11260" width="4" style="4" customWidth="1"/>
    <col min="11261" max="11261" width="6" style="4" customWidth="1"/>
    <col min="11262" max="11262" width="52.140625" style="4" customWidth="1"/>
    <col min="11263" max="11264" width="16.7109375" style="4" customWidth="1"/>
    <col min="11265" max="11265" width="17.42578125" style="4" customWidth="1"/>
    <col min="11266" max="11268" width="14.7109375" style="4" customWidth="1"/>
    <col min="11269" max="11270" width="18" style="4" customWidth="1"/>
    <col min="11271" max="11273" width="15.7109375" style="4" customWidth="1"/>
    <col min="11274" max="11274" width="17.5703125" style="4" customWidth="1"/>
    <col min="11275" max="11276" width="16.7109375" style="4" customWidth="1"/>
    <col min="11277" max="11515" width="9.140625" style="4"/>
    <col min="11516" max="11516" width="4" style="4" customWidth="1"/>
    <col min="11517" max="11517" width="6" style="4" customWidth="1"/>
    <col min="11518" max="11518" width="52.140625" style="4" customWidth="1"/>
    <col min="11519" max="11520" width="16.7109375" style="4" customWidth="1"/>
    <col min="11521" max="11521" width="17.42578125" style="4" customWidth="1"/>
    <col min="11522" max="11524" width="14.7109375" style="4" customWidth="1"/>
    <col min="11525" max="11526" width="18" style="4" customWidth="1"/>
    <col min="11527" max="11529" width="15.7109375" style="4" customWidth="1"/>
    <col min="11530" max="11530" width="17.5703125" style="4" customWidth="1"/>
    <col min="11531" max="11532" width="16.7109375" style="4" customWidth="1"/>
    <col min="11533" max="11771" width="9.140625" style="4"/>
    <col min="11772" max="11772" width="4" style="4" customWidth="1"/>
    <col min="11773" max="11773" width="6" style="4" customWidth="1"/>
    <col min="11774" max="11774" width="52.140625" style="4" customWidth="1"/>
    <col min="11775" max="11776" width="16.7109375" style="4" customWidth="1"/>
    <col min="11777" max="11777" width="17.42578125" style="4" customWidth="1"/>
    <col min="11778" max="11780" width="14.7109375" style="4" customWidth="1"/>
    <col min="11781" max="11782" width="18" style="4" customWidth="1"/>
    <col min="11783" max="11785" width="15.7109375" style="4" customWidth="1"/>
    <col min="11786" max="11786" width="17.5703125" style="4" customWidth="1"/>
    <col min="11787" max="11788" width="16.7109375" style="4" customWidth="1"/>
    <col min="11789" max="12027" width="9.140625" style="4"/>
    <col min="12028" max="12028" width="4" style="4" customWidth="1"/>
    <col min="12029" max="12029" width="6" style="4" customWidth="1"/>
    <col min="12030" max="12030" width="52.140625" style="4" customWidth="1"/>
    <col min="12031" max="12032" width="16.7109375" style="4" customWidth="1"/>
    <col min="12033" max="12033" width="17.42578125" style="4" customWidth="1"/>
    <col min="12034" max="12036" width="14.7109375" style="4" customWidth="1"/>
    <col min="12037" max="12038" width="18" style="4" customWidth="1"/>
    <col min="12039" max="12041" width="15.7109375" style="4" customWidth="1"/>
    <col min="12042" max="12042" width="17.5703125" style="4" customWidth="1"/>
    <col min="12043" max="12044" width="16.7109375" style="4" customWidth="1"/>
    <col min="12045" max="12283" width="9.140625" style="4"/>
    <col min="12284" max="12284" width="4" style="4" customWidth="1"/>
    <col min="12285" max="12285" width="6" style="4" customWidth="1"/>
    <col min="12286" max="12286" width="52.140625" style="4" customWidth="1"/>
    <col min="12287" max="12288" width="16.7109375" style="4" customWidth="1"/>
    <col min="12289" max="12289" width="17.42578125" style="4" customWidth="1"/>
    <col min="12290" max="12292" width="14.7109375" style="4" customWidth="1"/>
    <col min="12293" max="12294" width="18" style="4" customWidth="1"/>
    <col min="12295" max="12297" width="15.7109375" style="4" customWidth="1"/>
    <col min="12298" max="12298" width="17.5703125" style="4" customWidth="1"/>
    <col min="12299" max="12300" width="16.7109375" style="4" customWidth="1"/>
    <col min="12301" max="12539" width="9.140625" style="4"/>
    <col min="12540" max="12540" width="4" style="4" customWidth="1"/>
    <col min="12541" max="12541" width="6" style="4" customWidth="1"/>
    <col min="12542" max="12542" width="52.140625" style="4" customWidth="1"/>
    <col min="12543" max="12544" width="16.7109375" style="4" customWidth="1"/>
    <col min="12545" max="12545" width="17.42578125" style="4" customWidth="1"/>
    <col min="12546" max="12548" width="14.7109375" style="4" customWidth="1"/>
    <col min="12549" max="12550" width="18" style="4" customWidth="1"/>
    <col min="12551" max="12553" width="15.7109375" style="4" customWidth="1"/>
    <col min="12554" max="12554" width="17.5703125" style="4" customWidth="1"/>
    <col min="12555" max="12556" width="16.7109375" style="4" customWidth="1"/>
    <col min="12557" max="12795" width="9.140625" style="4"/>
    <col min="12796" max="12796" width="4" style="4" customWidth="1"/>
    <col min="12797" max="12797" width="6" style="4" customWidth="1"/>
    <col min="12798" max="12798" width="52.140625" style="4" customWidth="1"/>
    <col min="12799" max="12800" width="16.7109375" style="4" customWidth="1"/>
    <col min="12801" max="12801" width="17.42578125" style="4" customWidth="1"/>
    <col min="12802" max="12804" width="14.7109375" style="4" customWidth="1"/>
    <col min="12805" max="12806" width="18" style="4" customWidth="1"/>
    <col min="12807" max="12809" width="15.7109375" style="4" customWidth="1"/>
    <col min="12810" max="12810" width="17.5703125" style="4" customWidth="1"/>
    <col min="12811" max="12812" width="16.7109375" style="4" customWidth="1"/>
    <col min="12813" max="13051" width="9.140625" style="4"/>
    <col min="13052" max="13052" width="4" style="4" customWidth="1"/>
    <col min="13053" max="13053" width="6" style="4" customWidth="1"/>
    <col min="13054" max="13054" width="52.140625" style="4" customWidth="1"/>
    <col min="13055" max="13056" width="16.7109375" style="4" customWidth="1"/>
    <col min="13057" max="13057" width="17.42578125" style="4" customWidth="1"/>
    <col min="13058" max="13060" width="14.7109375" style="4" customWidth="1"/>
    <col min="13061" max="13062" width="18" style="4" customWidth="1"/>
    <col min="13063" max="13065" width="15.7109375" style="4" customWidth="1"/>
    <col min="13066" max="13066" width="17.5703125" style="4" customWidth="1"/>
    <col min="13067" max="13068" width="16.7109375" style="4" customWidth="1"/>
    <col min="13069" max="13307" width="9.140625" style="4"/>
    <col min="13308" max="13308" width="4" style="4" customWidth="1"/>
    <col min="13309" max="13309" width="6" style="4" customWidth="1"/>
    <col min="13310" max="13310" width="52.140625" style="4" customWidth="1"/>
    <col min="13311" max="13312" width="16.7109375" style="4" customWidth="1"/>
    <col min="13313" max="13313" width="17.42578125" style="4" customWidth="1"/>
    <col min="13314" max="13316" width="14.7109375" style="4" customWidth="1"/>
    <col min="13317" max="13318" width="18" style="4" customWidth="1"/>
    <col min="13319" max="13321" width="15.7109375" style="4" customWidth="1"/>
    <col min="13322" max="13322" width="17.5703125" style="4" customWidth="1"/>
    <col min="13323" max="13324" width="16.7109375" style="4" customWidth="1"/>
    <col min="13325" max="13563" width="9.140625" style="4"/>
    <col min="13564" max="13564" width="4" style="4" customWidth="1"/>
    <col min="13565" max="13565" width="6" style="4" customWidth="1"/>
    <col min="13566" max="13566" width="52.140625" style="4" customWidth="1"/>
    <col min="13567" max="13568" width="16.7109375" style="4" customWidth="1"/>
    <col min="13569" max="13569" width="17.42578125" style="4" customWidth="1"/>
    <col min="13570" max="13572" width="14.7109375" style="4" customWidth="1"/>
    <col min="13573" max="13574" width="18" style="4" customWidth="1"/>
    <col min="13575" max="13577" width="15.7109375" style="4" customWidth="1"/>
    <col min="13578" max="13578" width="17.5703125" style="4" customWidth="1"/>
    <col min="13579" max="13580" width="16.7109375" style="4" customWidth="1"/>
    <col min="13581" max="13819" width="9.140625" style="4"/>
    <col min="13820" max="13820" width="4" style="4" customWidth="1"/>
    <col min="13821" max="13821" width="6" style="4" customWidth="1"/>
    <col min="13822" max="13822" width="52.140625" style="4" customWidth="1"/>
    <col min="13823" max="13824" width="16.7109375" style="4" customWidth="1"/>
    <col min="13825" max="13825" width="17.42578125" style="4" customWidth="1"/>
    <col min="13826" max="13828" width="14.7109375" style="4" customWidth="1"/>
    <col min="13829" max="13830" width="18" style="4" customWidth="1"/>
    <col min="13831" max="13833" width="15.7109375" style="4" customWidth="1"/>
    <col min="13834" max="13834" width="17.5703125" style="4" customWidth="1"/>
    <col min="13835" max="13836" width="16.7109375" style="4" customWidth="1"/>
    <col min="13837" max="14075" width="9.140625" style="4"/>
    <col min="14076" max="14076" width="4" style="4" customWidth="1"/>
    <col min="14077" max="14077" width="6" style="4" customWidth="1"/>
    <col min="14078" max="14078" width="52.140625" style="4" customWidth="1"/>
    <col min="14079" max="14080" width="16.7109375" style="4" customWidth="1"/>
    <col min="14081" max="14081" width="17.42578125" style="4" customWidth="1"/>
    <col min="14082" max="14084" width="14.7109375" style="4" customWidth="1"/>
    <col min="14085" max="14086" width="18" style="4" customWidth="1"/>
    <col min="14087" max="14089" width="15.7109375" style="4" customWidth="1"/>
    <col min="14090" max="14090" width="17.5703125" style="4" customWidth="1"/>
    <col min="14091" max="14092" width="16.7109375" style="4" customWidth="1"/>
    <col min="14093" max="14331" width="9.140625" style="4"/>
    <col min="14332" max="14332" width="4" style="4" customWidth="1"/>
    <col min="14333" max="14333" width="6" style="4" customWidth="1"/>
    <col min="14334" max="14334" width="52.140625" style="4" customWidth="1"/>
    <col min="14335" max="14336" width="16.7109375" style="4" customWidth="1"/>
    <col min="14337" max="14337" width="17.42578125" style="4" customWidth="1"/>
    <col min="14338" max="14340" width="14.7109375" style="4" customWidth="1"/>
    <col min="14341" max="14342" width="18" style="4" customWidth="1"/>
    <col min="14343" max="14345" width="15.7109375" style="4" customWidth="1"/>
    <col min="14346" max="14346" width="17.5703125" style="4" customWidth="1"/>
    <col min="14347" max="14348" width="16.7109375" style="4" customWidth="1"/>
    <col min="14349" max="14587" width="9.140625" style="4"/>
    <col min="14588" max="14588" width="4" style="4" customWidth="1"/>
    <col min="14589" max="14589" width="6" style="4" customWidth="1"/>
    <col min="14590" max="14590" width="52.140625" style="4" customWidth="1"/>
    <col min="14591" max="14592" width="16.7109375" style="4" customWidth="1"/>
    <col min="14593" max="14593" width="17.42578125" style="4" customWidth="1"/>
    <col min="14594" max="14596" width="14.7109375" style="4" customWidth="1"/>
    <col min="14597" max="14598" width="18" style="4" customWidth="1"/>
    <col min="14599" max="14601" width="15.7109375" style="4" customWidth="1"/>
    <col min="14602" max="14602" width="17.5703125" style="4" customWidth="1"/>
    <col min="14603" max="14604" width="16.7109375" style="4" customWidth="1"/>
    <col min="14605" max="14843" width="9.140625" style="4"/>
    <col min="14844" max="14844" width="4" style="4" customWidth="1"/>
    <col min="14845" max="14845" width="6" style="4" customWidth="1"/>
    <col min="14846" max="14846" width="52.140625" style="4" customWidth="1"/>
    <col min="14847" max="14848" width="16.7109375" style="4" customWidth="1"/>
    <col min="14849" max="14849" width="17.42578125" style="4" customWidth="1"/>
    <col min="14850" max="14852" width="14.7109375" style="4" customWidth="1"/>
    <col min="14853" max="14854" width="18" style="4" customWidth="1"/>
    <col min="14855" max="14857" width="15.7109375" style="4" customWidth="1"/>
    <col min="14858" max="14858" width="17.5703125" style="4" customWidth="1"/>
    <col min="14859" max="14860" width="16.7109375" style="4" customWidth="1"/>
    <col min="14861" max="15099" width="9.140625" style="4"/>
    <col min="15100" max="15100" width="4" style="4" customWidth="1"/>
    <col min="15101" max="15101" width="6" style="4" customWidth="1"/>
    <col min="15102" max="15102" width="52.140625" style="4" customWidth="1"/>
    <col min="15103" max="15104" width="16.7109375" style="4" customWidth="1"/>
    <col min="15105" max="15105" width="17.42578125" style="4" customWidth="1"/>
    <col min="15106" max="15108" width="14.7109375" style="4" customWidth="1"/>
    <col min="15109" max="15110" width="18" style="4" customWidth="1"/>
    <col min="15111" max="15113" width="15.7109375" style="4" customWidth="1"/>
    <col min="15114" max="15114" width="17.5703125" style="4" customWidth="1"/>
    <col min="15115" max="15116" width="16.7109375" style="4" customWidth="1"/>
    <col min="15117" max="15355" width="9.140625" style="4"/>
    <col min="15356" max="15356" width="4" style="4" customWidth="1"/>
    <col min="15357" max="15357" width="6" style="4" customWidth="1"/>
    <col min="15358" max="15358" width="52.140625" style="4" customWidth="1"/>
    <col min="15359" max="15360" width="16.7109375" style="4" customWidth="1"/>
    <col min="15361" max="15361" width="17.42578125" style="4" customWidth="1"/>
    <col min="15362" max="15364" width="14.7109375" style="4" customWidth="1"/>
    <col min="15365" max="15366" width="18" style="4" customWidth="1"/>
    <col min="15367" max="15369" width="15.7109375" style="4" customWidth="1"/>
    <col min="15370" max="15370" width="17.5703125" style="4" customWidth="1"/>
    <col min="15371" max="15372" width="16.7109375" style="4" customWidth="1"/>
    <col min="15373" max="15611" width="9.140625" style="4"/>
    <col min="15612" max="15612" width="4" style="4" customWidth="1"/>
    <col min="15613" max="15613" width="6" style="4" customWidth="1"/>
    <col min="15614" max="15614" width="52.140625" style="4" customWidth="1"/>
    <col min="15615" max="15616" width="16.7109375" style="4" customWidth="1"/>
    <col min="15617" max="15617" width="17.42578125" style="4" customWidth="1"/>
    <col min="15618" max="15620" width="14.7109375" style="4" customWidth="1"/>
    <col min="15621" max="15622" width="18" style="4" customWidth="1"/>
    <col min="15623" max="15625" width="15.7109375" style="4" customWidth="1"/>
    <col min="15626" max="15626" width="17.5703125" style="4" customWidth="1"/>
    <col min="15627" max="15628" width="16.7109375" style="4" customWidth="1"/>
    <col min="15629" max="15867" width="9.140625" style="4"/>
    <col min="15868" max="15868" width="4" style="4" customWidth="1"/>
    <col min="15869" max="15869" width="6" style="4" customWidth="1"/>
    <col min="15870" max="15870" width="52.140625" style="4" customWidth="1"/>
    <col min="15871" max="15872" width="16.7109375" style="4" customWidth="1"/>
    <col min="15873" max="15873" width="17.42578125" style="4" customWidth="1"/>
    <col min="15874" max="15876" width="14.7109375" style="4" customWidth="1"/>
    <col min="15877" max="15878" width="18" style="4" customWidth="1"/>
    <col min="15879" max="15881" width="15.7109375" style="4" customWidth="1"/>
    <col min="15882" max="15882" width="17.5703125" style="4" customWidth="1"/>
    <col min="15883" max="15884" width="16.7109375" style="4" customWidth="1"/>
    <col min="15885" max="16123" width="9.140625" style="4"/>
    <col min="16124" max="16124" width="4" style="4" customWidth="1"/>
    <col min="16125" max="16125" width="6" style="4" customWidth="1"/>
    <col min="16126" max="16126" width="52.140625" style="4" customWidth="1"/>
    <col min="16127" max="16128" width="16.7109375" style="4" customWidth="1"/>
    <col min="16129" max="16129" width="17.42578125" style="4" customWidth="1"/>
    <col min="16130" max="16132" width="14.7109375" style="4" customWidth="1"/>
    <col min="16133" max="16134" width="18" style="4" customWidth="1"/>
    <col min="16135" max="16137" width="15.7109375" style="4" customWidth="1"/>
    <col min="16138" max="16138" width="17.5703125" style="4" customWidth="1"/>
    <col min="16139" max="16140" width="16.7109375" style="4" customWidth="1"/>
    <col min="16141" max="16384" width="9.140625" style="4"/>
  </cols>
  <sheetData>
    <row r="2" spans="1:12" s="5" customFormat="1" ht="21">
      <c r="A2" s="133" t="s">
        <v>256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5" customForma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5" customFormat="1" ht="19.5" thickBot="1">
      <c r="A4" s="7" t="s">
        <v>251</v>
      </c>
      <c r="B4" s="8"/>
      <c r="C4" s="8"/>
      <c r="D4" s="9"/>
      <c r="E4" s="9"/>
      <c r="F4" s="9"/>
    </row>
    <row r="5" spans="1:12" s="5" customFormat="1" ht="19.5" thickBot="1">
      <c r="A5" s="11" t="s">
        <v>252</v>
      </c>
      <c r="B5" s="12"/>
      <c r="C5" s="12"/>
      <c r="D5" s="13"/>
      <c r="E5" s="13"/>
      <c r="F5" s="13"/>
    </row>
    <row r="6" spans="1:12" s="5" customFormat="1" ht="16.5" thickBot="1">
      <c r="A6" s="98" t="s">
        <v>253</v>
      </c>
      <c r="B6" s="12"/>
      <c r="C6" s="12"/>
      <c r="D6" s="13"/>
      <c r="E6" s="13"/>
      <c r="F6" s="13"/>
    </row>
    <row r="7" spans="1:12" s="5" customFormat="1" ht="18.75">
      <c r="A7" s="14"/>
      <c r="B7" s="15"/>
      <c r="C7" s="15"/>
      <c r="D7" s="10"/>
      <c r="E7" s="10"/>
      <c r="F7" s="10"/>
      <c r="K7" s="1"/>
    </row>
    <row r="8" spans="1:12" s="19" customFormat="1" ht="23.25">
      <c r="A8" s="16"/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</row>
    <row r="9" spans="1:12" s="19" customFormat="1" ht="16.5" thickBo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s="20" customFormat="1" ht="11.25" customHeight="1">
      <c r="A10" s="134" t="s">
        <v>8</v>
      </c>
      <c r="B10" s="136" t="s">
        <v>9</v>
      </c>
      <c r="C10" s="138" t="s">
        <v>10</v>
      </c>
      <c r="D10" s="140" t="s">
        <v>11</v>
      </c>
      <c r="E10" s="140" t="s">
        <v>250</v>
      </c>
      <c r="F10" s="142" t="s">
        <v>233</v>
      </c>
      <c r="G10" s="131" t="s">
        <v>235</v>
      </c>
      <c r="H10" s="131" t="s">
        <v>236</v>
      </c>
      <c r="I10" s="131" t="s">
        <v>237</v>
      </c>
      <c r="J10" s="131" t="s">
        <v>238</v>
      </c>
      <c r="K10" s="131" t="s">
        <v>239</v>
      </c>
      <c r="L10" s="131" t="s">
        <v>240</v>
      </c>
    </row>
    <row r="11" spans="1:12" s="20" customFormat="1" ht="92.25" customHeight="1" thickBot="1">
      <c r="A11" s="135"/>
      <c r="B11" s="137"/>
      <c r="C11" s="139"/>
      <c r="D11" s="141"/>
      <c r="E11" s="141"/>
      <c r="F11" s="143"/>
      <c r="G11" s="132"/>
      <c r="H11" s="132"/>
      <c r="I11" s="132"/>
      <c r="J11" s="132"/>
      <c r="K11" s="132"/>
      <c r="L11" s="132"/>
    </row>
    <row r="12" spans="1:12" s="26" customFormat="1" ht="13.5" thickTop="1">
      <c r="A12" s="21"/>
      <c r="B12" s="22"/>
      <c r="C12" s="23"/>
      <c r="D12" s="22"/>
      <c r="E12" s="24"/>
      <c r="F12" s="22"/>
      <c r="G12" s="25"/>
      <c r="H12" s="25"/>
      <c r="I12" s="25"/>
      <c r="J12" s="25"/>
      <c r="K12" s="25"/>
      <c r="L12" s="25"/>
    </row>
    <row r="13" spans="1:12" s="31" customFormat="1" ht="13.5" thickBot="1">
      <c r="A13" s="27">
        <v>1</v>
      </c>
      <c r="B13" s="28">
        <v>2</v>
      </c>
      <c r="C13" s="28">
        <v>3</v>
      </c>
      <c r="D13" s="29" t="s">
        <v>12</v>
      </c>
      <c r="E13" s="29">
        <v>5</v>
      </c>
      <c r="F13" s="29" t="s">
        <v>241</v>
      </c>
      <c r="G13" s="30">
        <v>7</v>
      </c>
      <c r="H13" s="30">
        <v>8</v>
      </c>
      <c r="I13" s="30">
        <v>9</v>
      </c>
      <c r="J13" s="30">
        <v>10</v>
      </c>
      <c r="K13" s="30">
        <v>11</v>
      </c>
      <c r="L13" s="30">
        <v>12</v>
      </c>
    </row>
    <row r="14" spans="1:12" s="19" customFormat="1" ht="16.5" thickTop="1">
      <c r="A14" s="144" t="s">
        <v>234</v>
      </c>
      <c r="B14" s="145"/>
      <c r="C14" s="145"/>
      <c r="D14" s="32">
        <f>SUM(D15)</f>
        <v>31205009.5</v>
      </c>
      <c r="E14" s="32">
        <f t="shared" ref="E14:L14" si="0">SUM(E15)</f>
        <v>26949235</v>
      </c>
      <c r="F14" s="32">
        <f t="shared" si="0"/>
        <v>4255774.5</v>
      </c>
      <c r="G14" s="32">
        <f t="shared" si="0"/>
        <v>1794400</v>
      </c>
      <c r="H14" s="32">
        <f t="shared" si="0"/>
        <v>0</v>
      </c>
      <c r="I14" s="32">
        <f t="shared" si="0"/>
        <v>2461374.5</v>
      </c>
      <c r="J14" s="32">
        <f t="shared" si="0"/>
        <v>0</v>
      </c>
      <c r="K14" s="32">
        <f t="shared" si="0"/>
        <v>0</v>
      </c>
      <c r="L14" s="32">
        <f t="shared" si="0"/>
        <v>0</v>
      </c>
    </row>
    <row r="15" spans="1:12" s="34" customFormat="1">
      <c r="A15" s="126" t="s">
        <v>13</v>
      </c>
      <c r="B15" s="127"/>
      <c r="C15" s="127"/>
      <c r="D15" s="33">
        <v>31205009.5</v>
      </c>
      <c r="E15" s="33">
        <v>26949235</v>
      </c>
      <c r="F15" s="33">
        <v>4255774.5</v>
      </c>
      <c r="G15" s="33">
        <v>1794400</v>
      </c>
      <c r="H15" s="33">
        <f t="shared" ref="H15:L15" si="1">H16+H123</f>
        <v>0</v>
      </c>
      <c r="I15" s="33">
        <v>2461374.5</v>
      </c>
      <c r="J15" s="33">
        <f t="shared" si="1"/>
        <v>0</v>
      </c>
      <c r="K15" s="33">
        <f t="shared" si="1"/>
        <v>0</v>
      </c>
      <c r="L15" s="33">
        <f t="shared" si="1"/>
        <v>0</v>
      </c>
    </row>
    <row r="16" spans="1:12">
      <c r="A16" s="126" t="s">
        <v>14</v>
      </c>
      <c r="B16" s="127"/>
      <c r="C16" s="127"/>
      <c r="D16" s="35">
        <v>31205009.5</v>
      </c>
      <c r="E16" s="35">
        <v>26949235</v>
      </c>
      <c r="F16" s="35">
        <v>4255774.5</v>
      </c>
      <c r="G16" s="35">
        <v>1794400</v>
      </c>
      <c r="H16" s="35">
        <f t="shared" ref="H16:L16" si="2">H17+H75+H91+H93+H97+H120+H95</f>
        <v>0</v>
      </c>
      <c r="I16" s="35">
        <v>2460374.5</v>
      </c>
      <c r="J16" s="35">
        <f t="shared" si="2"/>
        <v>0</v>
      </c>
      <c r="K16" s="35">
        <f t="shared" si="2"/>
        <v>0</v>
      </c>
      <c r="L16" s="35">
        <f t="shared" si="2"/>
        <v>0</v>
      </c>
    </row>
    <row r="17" spans="1:12">
      <c r="A17" s="126" t="s">
        <v>15</v>
      </c>
      <c r="B17" s="127"/>
      <c r="C17" s="127"/>
      <c r="D17" s="36">
        <f>SUM(D18)</f>
        <v>11232362.5</v>
      </c>
      <c r="E17" s="36">
        <f t="shared" ref="E17:L17" si="3">SUM(E18)</f>
        <v>9396250</v>
      </c>
      <c r="F17" s="36">
        <f t="shared" si="3"/>
        <v>1836112.5</v>
      </c>
      <c r="G17" s="36">
        <f t="shared" si="3"/>
        <v>877000</v>
      </c>
      <c r="H17" s="36">
        <f t="shared" si="3"/>
        <v>0</v>
      </c>
      <c r="I17" s="36">
        <f t="shared" si="3"/>
        <v>959112.5</v>
      </c>
      <c r="J17" s="36">
        <f t="shared" si="3"/>
        <v>0</v>
      </c>
      <c r="K17" s="36">
        <f t="shared" si="3"/>
        <v>0</v>
      </c>
      <c r="L17" s="36">
        <f t="shared" si="3"/>
        <v>0</v>
      </c>
    </row>
    <row r="18" spans="1:12">
      <c r="A18" s="37"/>
      <c r="B18" s="38" t="s">
        <v>16</v>
      </c>
      <c r="C18" s="39" t="s">
        <v>17</v>
      </c>
      <c r="D18" s="36">
        <v>11232362.5</v>
      </c>
      <c r="E18" s="36">
        <v>9396250</v>
      </c>
      <c r="F18" s="36">
        <v>1836112.5</v>
      </c>
      <c r="G18" s="36">
        <v>877000</v>
      </c>
      <c r="H18" s="36">
        <f t="shared" ref="H18:L18" si="4">H19+H27+H59+H66+H69+H72</f>
        <v>0</v>
      </c>
      <c r="I18" s="36">
        <v>959112.5</v>
      </c>
      <c r="J18" s="36">
        <f t="shared" si="4"/>
        <v>0</v>
      </c>
      <c r="K18" s="36">
        <f t="shared" si="4"/>
        <v>0</v>
      </c>
      <c r="L18" s="36">
        <f t="shared" si="4"/>
        <v>0</v>
      </c>
    </row>
    <row r="19" spans="1:12">
      <c r="A19" s="37"/>
      <c r="B19" s="38" t="s">
        <v>18</v>
      </c>
      <c r="C19" s="39" t="s">
        <v>19</v>
      </c>
      <c r="D19" s="36">
        <v>8915300</v>
      </c>
      <c r="E19" s="36">
        <v>8532000</v>
      </c>
      <c r="F19" s="36">
        <v>383300</v>
      </c>
      <c r="G19" s="36">
        <v>209600</v>
      </c>
      <c r="H19" s="36">
        <f t="shared" ref="H19:L19" si="5">H20+H22+H24</f>
        <v>0</v>
      </c>
      <c r="I19" s="36">
        <v>173700</v>
      </c>
      <c r="J19" s="36">
        <f t="shared" si="5"/>
        <v>0</v>
      </c>
      <c r="K19" s="36">
        <f t="shared" si="5"/>
        <v>0</v>
      </c>
      <c r="L19" s="36">
        <f t="shared" si="5"/>
        <v>0</v>
      </c>
    </row>
    <row r="20" spans="1:12">
      <c r="A20" s="37"/>
      <c r="B20" s="38" t="s">
        <v>20</v>
      </c>
      <c r="C20" s="39" t="s">
        <v>21</v>
      </c>
      <c r="D20" s="36">
        <v>7474000</v>
      </c>
      <c r="E20" s="36">
        <v>7143000</v>
      </c>
      <c r="F20" s="36">
        <v>331000</v>
      </c>
      <c r="G20" s="36">
        <v>181000</v>
      </c>
      <c r="H20" s="36">
        <f t="shared" ref="H20:L20" si="6">SUM(H21:H21)</f>
        <v>0</v>
      </c>
      <c r="I20" s="36">
        <v>150000</v>
      </c>
      <c r="J20" s="36">
        <f t="shared" si="6"/>
        <v>0</v>
      </c>
      <c r="K20" s="36">
        <f t="shared" si="6"/>
        <v>0</v>
      </c>
      <c r="L20" s="36">
        <f t="shared" si="6"/>
        <v>0</v>
      </c>
    </row>
    <row r="21" spans="1:12">
      <c r="A21" s="40" t="s">
        <v>22</v>
      </c>
      <c r="B21" s="41" t="s">
        <v>23</v>
      </c>
      <c r="C21" s="42" t="s">
        <v>24</v>
      </c>
      <c r="D21" s="43">
        <f>E21+F21</f>
        <v>0</v>
      </c>
      <c r="E21" s="64"/>
      <c r="F21" s="43"/>
      <c r="G21" s="66"/>
      <c r="H21" s="66"/>
      <c r="I21" s="66"/>
      <c r="J21" s="66"/>
      <c r="K21" s="66"/>
      <c r="L21" s="66"/>
    </row>
    <row r="22" spans="1:12">
      <c r="A22" s="44"/>
      <c r="B22" s="45">
        <v>312</v>
      </c>
      <c r="C22" s="46" t="s">
        <v>25</v>
      </c>
      <c r="D22" s="47">
        <v>174000</v>
      </c>
      <c r="E22" s="47">
        <v>174000</v>
      </c>
      <c r="F22" s="47">
        <f t="shared" ref="F22:L22" si="7">SUM(F23)</f>
        <v>0</v>
      </c>
      <c r="G22" s="47">
        <f t="shared" si="7"/>
        <v>0</v>
      </c>
      <c r="H22" s="47">
        <f t="shared" si="7"/>
        <v>0</v>
      </c>
      <c r="I22" s="47">
        <f t="shared" si="7"/>
        <v>0</v>
      </c>
      <c r="J22" s="47">
        <f t="shared" si="7"/>
        <v>0</v>
      </c>
      <c r="K22" s="47">
        <f t="shared" si="7"/>
        <v>0</v>
      </c>
      <c r="L22" s="47">
        <f t="shared" si="7"/>
        <v>0</v>
      </c>
    </row>
    <row r="23" spans="1:12">
      <c r="A23" s="40" t="s">
        <v>26</v>
      </c>
      <c r="B23" s="41" t="s">
        <v>27</v>
      </c>
      <c r="C23" s="48" t="s">
        <v>28</v>
      </c>
      <c r="D23" s="43">
        <f>E23+F23</f>
        <v>0</v>
      </c>
      <c r="E23" s="64">
        <v>0</v>
      </c>
      <c r="F23" s="43">
        <f>SUM(G23:L23)</f>
        <v>0</v>
      </c>
      <c r="G23" s="66"/>
      <c r="H23" s="66"/>
      <c r="I23" s="66"/>
      <c r="J23" s="66"/>
      <c r="K23" s="66"/>
      <c r="L23" s="66"/>
    </row>
    <row r="24" spans="1:12">
      <c r="A24" s="44"/>
      <c r="B24" s="45">
        <v>313</v>
      </c>
      <c r="C24" s="46" t="s">
        <v>29</v>
      </c>
      <c r="D24" s="47">
        <v>1267300</v>
      </c>
      <c r="E24" s="47">
        <v>1215000</v>
      </c>
      <c r="F24" s="47">
        <v>52300</v>
      </c>
      <c r="G24" s="47">
        <v>28600</v>
      </c>
      <c r="H24" s="47">
        <f t="shared" ref="H24:L24" si="8">SUM(H25:H26)</f>
        <v>0</v>
      </c>
      <c r="I24" s="47">
        <v>23700</v>
      </c>
      <c r="J24" s="47">
        <f t="shared" si="8"/>
        <v>0</v>
      </c>
      <c r="K24" s="47">
        <f t="shared" si="8"/>
        <v>0</v>
      </c>
      <c r="L24" s="47">
        <f t="shared" si="8"/>
        <v>0</v>
      </c>
    </row>
    <row r="25" spans="1:12">
      <c r="A25" s="40" t="s">
        <v>16</v>
      </c>
      <c r="B25" s="41" t="s">
        <v>30</v>
      </c>
      <c r="C25" s="48" t="s">
        <v>31</v>
      </c>
      <c r="D25" s="43">
        <f>E25+F25</f>
        <v>0</v>
      </c>
      <c r="E25" s="64"/>
      <c r="F25" s="43"/>
      <c r="G25" s="66"/>
      <c r="H25" s="66"/>
      <c r="I25" s="66"/>
      <c r="J25" s="66"/>
      <c r="K25" s="66"/>
      <c r="L25" s="66"/>
    </row>
    <row r="26" spans="1:12">
      <c r="A26" s="40" t="s">
        <v>32</v>
      </c>
      <c r="B26" s="41" t="s">
        <v>33</v>
      </c>
      <c r="C26" s="48" t="s">
        <v>34</v>
      </c>
      <c r="D26" s="43">
        <f>E26+F26</f>
        <v>0</v>
      </c>
      <c r="E26" s="64"/>
      <c r="F26" s="43"/>
      <c r="G26" s="66"/>
      <c r="H26" s="66"/>
      <c r="I26" s="66"/>
      <c r="J26" s="66"/>
      <c r="K26" s="66"/>
      <c r="L26" s="66"/>
    </row>
    <row r="27" spans="1:12">
      <c r="A27" s="49"/>
      <c r="B27" s="50" t="s">
        <v>35</v>
      </c>
      <c r="C27" s="39" t="s">
        <v>36</v>
      </c>
      <c r="D27" s="51">
        <v>2307062.5</v>
      </c>
      <c r="E27" s="51">
        <f t="shared" ref="E27:L27" si="9">E28+E33+E40+E52+E50</f>
        <v>864250</v>
      </c>
      <c r="F27" s="51">
        <f t="shared" si="9"/>
        <v>1442812.5</v>
      </c>
      <c r="G27" s="51">
        <f t="shared" si="9"/>
        <v>657400</v>
      </c>
      <c r="H27" s="51">
        <f t="shared" si="9"/>
        <v>0</v>
      </c>
      <c r="I27" s="51">
        <f t="shared" si="9"/>
        <v>785412.5</v>
      </c>
      <c r="J27" s="51">
        <f t="shared" si="9"/>
        <v>0</v>
      </c>
      <c r="K27" s="51">
        <f t="shared" si="9"/>
        <v>0</v>
      </c>
      <c r="L27" s="51">
        <f t="shared" si="9"/>
        <v>0</v>
      </c>
    </row>
    <row r="28" spans="1:12">
      <c r="A28" s="49"/>
      <c r="B28" s="50" t="s">
        <v>37</v>
      </c>
      <c r="C28" s="39" t="s">
        <v>38</v>
      </c>
      <c r="D28" s="51">
        <v>243000</v>
      </c>
      <c r="E28" s="51">
        <v>223000</v>
      </c>
      <c r="F28" s="51">
        <v>20000</v>
      </c>
      <c r="G28" s="51">
        <v>20000</v>
      </c>
      <c r="H28" s="51">
        <f t="shared" ref="H28:L28" si="10">SUM(H29:H32)</f>
        <v>0</v>
      </c>
      <c r="I28" s="51">
        <f t="shared" si="10"/>
        <v>0</v>
      </c>
      <c r="J28" s="51">
        <f t="shared" si="10"/>
        <v>0</v>
      </c>
      <c r="K28" s="51">
        <f t="shared" si="10"/>
        <v>0</v>
      </c>
      <c r="L28" s="51">
        <f t="shared" si="10"/>
        <v>0</v>
      </c>
    </row>
    <row r="29" spans="1:12">
      <c r="A29" s="40"/>
      <c r="B29" s="41" t="s">
        <v>39</v>
      </c>
      <c r="C29" s="48" t="s">
        <v>40</v>
      </c>
      <c r="D29" s="43">
        <f>E29+F29</f>
        <v>0</v>
      </c>
      <c r="E29" s="64"/>
      <c r="F29" s="43"/>
      <c r="G29" s="66"/>
      <c r="H29" s="66"/>
      <c r="I29" s="66"/>
      <c r="J29" s="66"/>
      <c r="K29" s="66"/>
      <c r="L29" s="66"/>
    </row>
    <row r="30" spans="1:12">
      <c r="A30" s="40" t="s">
        <v>41</v>
      </c>
      <c r="B30" s="41" t="s">
        <v>42</v>
      </c>
      <c r="C30" s="42" t="s">
        <v>43</v>
      </c>
      <c r="D30" s="43">
        <f>E30+F30</f>
        <v>0</v>
      </c>
      <c r="E30" s="64"/>
      <c r="F30" s="43"/>
      <c r="G30" s="66"/>
      <c r="H30" s="66"/>
      <c r="I30" s="66"/>
      <c r="J30" s="66"/>
      <c r="K30" s="66"/>
      <c r="L30" s="66"/>
    </row>
    <row r="31" spans="1:12">
      <c r="A31" s="40" t="s">
        <v>44</v>
      </c>
      <c r="B31" s="41" t="s">
        <v>45</v>
      </c>
      <c r="C31" s="48" t="s">
        <v>46</v>
      </c>
      <c r="D31" s="43">
        <f>E31+F31</f>
        <v>0</v>
      </c>
      <c r="E31" s="64"/>
      <c r="F31" s="43"/>
      <c r="G31" s="66"/>
      <c r="H31" s="66"/>
      <c r="I31" s="66"/>
      <c r="J31" s="66"/>
      <c r="K31" s="66"/>
      <c r="L31" s="66"/>
    </row>
    <row r="32" spans="1:12">
      <c r="A32" s="40"/>
      <c r="B32" s="41" t="s">
        <v>47</v>
      </c>
      <c r="C32" s="48" t="s">
        <v>48</v>
      </c>
      <c r="D32" s="43">
        <f>E32+F32</f>
        <v>0</v>
      </c>
      <c r="E32" s="64"/>
      <c r="F32" s="43">
        <f>SUM(G32:L32)</f>
        <v>0</v>
      </c>
      <c r="G32" s="66"/>
      <c r="H32" s="66"/>
      <c r="I32" s="66"/>
      <c r="J32" s="66"/>
      <c r="K32" s="66"/>
      <c r="L32" s="66"/>
    </row>
    <row r="33" spans="1:12">
      <c r="A33" s="49"/>
      <c r="B33" s="50" t="s">
        <v>49</v>
      </c>
      <c r="C33" s="39" t="s">
        <v>50</v>
      </c>
      <c r="D33" s="51">
        <v>357400</v>
      </c>
      <c r="E33" s="51">
        <v>256000</v>
      </c>
      <c r="F33" s="51">
        <v>101400</v>
      </c>
      <c r="G33" s="51">
        <v>101400</v>
      </c>
      <c r="H33" s="51">
        <f t="shared" ref="H33:L33" si="11">SUM(H34:H39)</f>
        <v>0</v>
      </c>
      <c r="I33" s="51">
        <f t="shared" si="11"/>
        <v>0</v>
      </c>
      <c r="J33" s="51">
        <f t="shared" si="11"/>
        <v>0</v>
      </c>
      <c r="K33" s="51">
        <f t="shared" si="11"/>
        <v>0</v>
      </c>
      <c r="L33" s="51">
        <f t="shared" si="11"/>
        <v>0</v>
      </c>
    </row>
    <row r="34" spans="1:12">
      <c r="A34" s="40" t="s">
        <v>51</v>
      </c>
      <c r="B34" s="41" t="s">
        <v>52</v>
      </c>
      <c r="C34" s="48" t="s">
        <v>53</v>
      </c>
      <c r="D34" s="43">
        <f t="shared" ref="D34:D39" si="12">E34+F34</f>
        <v>0</v>
      </c>
      <c r="E34" s="64"/>
      <c r="F34" s="43"/>
      <c r="G34" s="66"/>
      <c r="H34" s="66"/>
      <c r="I34" s="66"/>
      <c r="J34" s="66"/>
      <c r="K34" s="66"/>
      <c r="L34" s="66"/>
    </row>
    <row r="35" spans="1:12">
      <c r="A35" s="40" t="s">
        <v>54</v>
      </c>
      <c r="B35" s="41" t="s">
        <v>55</v>
      </c>
      <c r="C35" s="48" t="s">
        <v>56</v>
      </c>
      <c r="D35" s="43">
        <f t="shared" si="12"/>
        <v>0</v>
      </c>
      <c r="E35" s="64"/>
      <c r="F35" s="43"/>
      <c r="G35" s="66"/>
      <c r="H35" s="66"/>
      <c r="I35" s="66"/>
      <c r="J35" s="66"/>
      <c r="K35" s="66"/>
      <c r="L35" s="66"/>
    </row>
    <row r="36" spans="1:12">
      <c r="A36" s="40" t="s">
        <v>57</v>
      </c>
      <c r="B36" s="41" t="s">
        <v>58</v>
      </c>
      <c r="C36" s="48" t="s">
        <v>59</v>
      </c>
      <c r="D36" s="43">
        <f t="shared" si="12"/>
        <v>0</v>
      </c>
      <c r="E36" s="64"/>
      <c r="F36" s="43"/>
      <c r="G36" s="66"/>
      <c r="H36" s="66"/>
      <c r="I36" s="66"/>
      <c r="J36" s="66"/>
      <c r="K36" s="66"/>
      <c r="L36" s="66"/>
    </row>
    <row r="37" spans="1:12">
      <c r="A37" s="40" t="s">
        <v>60</v>
      </c>
      <c r="B37" s="41" t="s">
        <v>61</v>
      </c>
      <c r="C37" s="48" t="s">
        <v>62</v>
      </c>
      <c r="D37" s="43">
        <f t="shared" si="12"/>
        <v>0</v>
      </c>
      <c r="E37" s="64"/>
      <c r="F37" s="43"/>
      <c r="G37" s="66"/>
      <c r="H37" s="66"/>
      <c r="I37" s="66"/>
      <c r="J37" s="66"/>
      <c r="K37" s="66"/>
      <c r="L37" s="66"/>
    </row>
    <row r="38" spans="1:12">
      <c r="A38" s="40" t="s">
        <v>63</v>
      </c>
      <c r="B38" s="41" t="s">
        <v>64</v>
      </c>
      <c r="C38" s="48" t="s">
        <v>65</v>
      </c>
      <c r="D38" s="43">
        <f t="shared" si="12"/>
        <v>0</v>
      </c>
      <c r="E38" s="64"/>
      <c r="F38" s="43"/>
      <c r="G38" s="66"/>
      <c r="H38" s="66"/>
      <c r="I38" s="66"/>
      <c r="J38" s="66"/>
      <c r="K38" s="66"/>
      <c r="L38" s="66"/>
    </row>
    <row r="39" spans="1:12">
      <c r="A39" s="40"/>
      <c r="B39" s="41" t="s">
        <v>66</v>
      </c>
      <c r="C39" s="48" t="s">
        <v>67</v>
      </c>
      <c r="D39" s="43">
        <f t="shared" si="12"/>
        <v>0</v>
      </c>
      <c r="E39" s="64"/>
      <c r="F39" s="43"/>
      <c r="G39" s="66"/>
      <c r="H39" s="66"/>
      <c r="I39" s="66"/>
      <c r="J39" s="66"/>
      <c r="K39" s="66"/>
      <c r="L39" s="66"/>
    </row>
    <row r="40" spans="1:12">
      <c r="A40" s="49"/>
      <c r="B40" s="50" t="s">
        <v>68</v>
      </c>
      <c r="C40" s="39" t="s">
        <v>69</v>
      </c>
      <c r="D40" s="100">
        <v>1548412.5</v>
      </c>
      <c r="E40" s="100">
        <v>281000</v>
      </c>
      <c r="F40" s="100">
        <v>1267412.5</v>
      </c>
      <c r="G40" s="100">
        <v>482000</v>
      </c>
      <c r="H40" s="100">
        <v>0</v>
      </c>
      <c r="I40" s="100">
        <v>785412.5</v>
      </c>
      <c r="J40" s="100">
        <f t="shared" ref="J40:L40" si="13">SUM(J41:J49)</f>
        <v>0</v>
      </c>
      <c r="K40" s="100">
        <f t="shared" si="13"/>
        <v>0</v>
      </c>
      <c r="L40" s="100">
        <f t="shared" si="13"/>
        <v>0</v>
      </c>
    </row>
    <row r="41" spans="1:12">
      <c r="A41" s="40" t="s">
        <v>70</v>
      </c>
      <c r="B41" s="41" t="s">
        <v>71</v>
      </c>
      <c r="C41" s="48" t="s">
        <v>72</v>
      </c>
      <c r="D41" s="43">
        <f t="shared" ref="D41:D49" si="14">E41+F41</f>
        <v>0</v>
      </c>
      <c r="E41" s="64"/>
      <c r="F41" s="43"/>
      <c r="G41" s="66"/>
      <c r="H41" s="66"/>
      <c r="I41" s="66"/>
      <c r="J41" s="66"/>
      <c r="K41" s="66"/>
      <c r="L41" s="66"/>
    </row>
    <row r="42" spans="1:12">
      <c r="A42" s="40" t="s">
        <v>73</v>
      </c>
      <c r="B42" s="41" t="s">
        <v>74</v>
      </c>
      <c r="C42" s="48" t="s">
        <v>75</v>
      </c>
      <c r="D42" s="43">
        <f t="shared" si="14"/>
        <v>0</v>
      </c>
      <c r="E42" s="64"/>
      <c r="F42" s="43"/>
      <c r="G42" s="66"/>
      <c r="H42" s="66"/>
      <c r="I42" s="66"/>
      <c r="J42" s="66"/>
      <c r="K42" s="66"/>
      <c r="L42" s="66"/>
    </row>
    <row r="43" spans="1:12">
      <c r="A43" s="40"/>
      <c r="B43" s="41" t="s">
        <v>76</v>
      </c>
      <c r="C43" s="48" t="s">
        <v>77</v>
      </c>
      <c r="D43" s="43">
        <f t="shared" si="14"/>
        <v>0</v>
      </c>
      <c r="E43" s="64"/>
      <c r="F43" s="43"/>
      <c r="G43" s="66"/>
      <c r="H43" s="66"/>
      <c r="I43" s="66"/>
      <c r="J43" s="66"/>
      <c r="K43" s="66"/>
      <c r="L43" s="66"/>
    </row>
    <row r="44" spans="1:12">
      <c r="A44" s="40" t="s">
        <v>78</v>
      </c>
      <c r="B44" s="41" t="s">
        <v>79</v>
      </c>
      <c r="C44" s="48" t="s">
        <v>80</v>
      </c>
      <c r="D44" s="43">
        <f t="shared" si="14"/>
        <v>0</v>
      </c>
      <c r="E44" s="64"/>
      <c r="F44" s="43"/>
      <c r="G44" s="66"/>
      <c r="H44" s="66"/>
      <c r="I44" s="66"/>
      <c r="J44" s="66"/>
      <c r="K44" s="66"/>
      <c r="L44" s="66"/>
    </row>
    <row r="45" spans="1:12">
      <c r="A45" s="40" t="s">
        <v>81</v>
      </c>
      <c r="B45" s="41" t="s">
        <v>82</v>
      </c>
      <c r="C45" s="48" t="s">
        <v>83</v>
      </c>
      <c r="D45" s="43">
        <f t="shared" si="14"/>
        <v>0</v>
      </c>
      <c r="E45" s="64"/>
      <c r="F45" s="43"/>
      <c r="G45" s="66"/>
      <c r="H45" s="66"/>
      <c r="I45" s="66"/>
      <c r="J45" s="66"/>
      <c r="K45" s="66"/>
      <c r="L45" s="66"/>
    </row>
    <row r="46" spans="1:12">
      <c r="A46" s="40"/>
      <c r="B46" s="41" t="s">
        <v>84</v>
      </c>
      <c r="C46" s="48" t="s">
        <v>85</v>
      </c>
      <c r="D46" s="43">
        <f t="shared" si="14"/>
        <v>0</v>
      </c>
      <c r="E46" s="64"/>
      <c r="F46" s="43"/>
      <c r="G46" s="66"/>
      <c r="H46" s="66"/>
      <c r="I46" s="66"/>
      <c r="J46" s="66"/>
      <c r="K46" s="66"/>
      <c r="L46" s="66"/>
    </row>
    <row r="47" spans="1:12">
      <c r="A47" s="40" t="s">
        <v>86</v>
      </c>
      <c r="B47" s="41" t="s">
        <v>87</v>
      </c>
      <c r="C47" s="48" t="s">
        <v>88</v>
      </c>
      <c r="D47" s="43">
        <f t="shared" si="14"/>
        <v>0</v>
      </c>
      <c r="E47" s="64"/>
      <c r="F47" s="43"/>
      <c r="G47" s="66"/>
      <c r="H47" s="66"/>
      <c r="I47" s="66"/>
      <c r="J47" s="66"/>
      <c r="K47" s="66"/>
      <c r="L47" s="66"/>
    </row>
    <row r="48" spans="1:12">
      <c r="A48" s="40" t="s">
        <v>89</v>
      </c>
      <c r="B48" s="41" t="s">
        <v>90</v>
      </c>
      <c r="C48" s="48" t="s">
        <v>91</v>
      </c>
      <c r="D48" s="43">
        <f t="shared" si="14"/>
        <v>0</v>
      </c>
      <c r="E48" s="64"/>
      <c r="F48" s="43"/>
      <c r="G48" s="66"/>
      <c r="H48" s="66"/>
      <c r="I48" s="66"/>
      <c r="J48" s="66"/>
      <c r="K48" s="66"/>
      <c r="L48" s="66"/>
    </row>
    <row r="49" spans="1:12">
      <c r="A49" s="40" t="s">
        <v>92</v>
      </c>
      <c r="B49" s="41" t="s">
        <v>93</v>
      </c>
      <c r="C49" s="48" t="s">
        <v>94</v>
      </c>
      <c r="D49" s="43">
        <f t="shared" si="14"/>
        <v>0</v>
      </c>
      <c r="E49" s="64"/>
      <c r="F49" s="43"/>
      <c r="G49" s="66"/>
      <c r="H49" s="66"/>
      <c r="I49" s="66"/>
      <c r="J49" s="66"/>
      <c r="K49" s="66"/>
      <c r="L49" s="66"/>
    </row>
    <row r="50" spans="1:12">
      <c r="A50" s="49"/>
      <c r="B50" s="50" t="s">
        <v>95</v>
      </c>
      <c r="C50" s="39" t="s">
        <v>96</v>
      </c>
      <c r="D50" s="51">
        <v>15000</v>
      </c>
      <c r="E50" s="51">
        <f t="shared" ref="E50:L50" si="15">SUM(E51)</f>
        <v>0</v>
      </c>
      <c r="F50" s="51">
        <v>15000</v>
      </c>
      <c r="G50" s="51">
        <v>15000</v>
      </c>
      <c r="H50" s="51">
        <f t="shared" si="15"/>
        <v>0</v>
      </c>
      <c r="I50" s="51">
        <f t="shared" si="15"/>
        <v>0</v>
      </c>
      <c r="J50" s="51">
        <f t="shared" si="15"/>
        <v>0</v>
      </c>
      <c r="K50" s="51">
        <f t="shared" si="15"/>
        <v>0</v>
      </c>
      <c r="L50" s="51">
        <f t="shared" si="15"/>
        <v>0</v>
      </c>
    </row>
    <row r="51" spans="1:12">
      <c r="A51" s="40" t="s">
        <v>97</v>
      </c>
      <c r="B51" s="41" t="s">
        <v>98</v>
      </c>
      <c r="C51" s="42" t="s">
        <v>99</v>
      </c>
      <c r="D51" s="43">
        <f>E51+F51</f>
        <v>0</v>
      </c>
      <c r="E51" s="64"/>
      <c r="F51" s="43"/>
      <c r="G51" s="66"/>
      <c r="H51" s="66"/>
      <c r="I51" s="66"/>
      <c r="J51" s="66"/>
      <c r="K51" s="66"/>
      <c r="L51" s="66"/>
    </row>
    <row r="52" spans="1:12">
      <c r="A52" s="49"/>
      <c r="B52" s="50" t="s">
        <v>100</v>
      </c>
      <c r="C52" s="39" t="s">
        <v>101</v>
      </c>
      <c r="D52" s="51">
        <v>143250</v>
      </c>
      <c r="E52" s="51">
        <v>104250</v>
      </c>
      <c r="F52" s="51">
        <v>39000</v>
      </c>
      <c r="G52" s="51">
        <v>39000</v>
      </c>
      <c r="H52" s="51">
        <f t="shared" ref="H52:L52" si="16">SUM(H53:H58)</f>
        <v>0</v>
      </c>
      <c r="I52" s="51">
        <f t="shared" si="16"/>
        <v>0</v>
      </c>
      <c r="J52" s="51">
        <f t="shared" si="16"/>
        <v>0</v>
      </c>
      <c r="K52" s="51">
        <f t="shared" si="16"/>
        <v>0</v>
      </c>
      <c r="L52" s="51">
        <f t="shared" si="16"/>
        <v>0</v>
      </c>
    </row>
    <row r="53" spans="1:12">
      <c r="A53" s="40" t="s">
        <v>102</v>
      </c>
      <c r="B53" s="41">
        <v>3291</v>
      </c>
      <c r="C53" s="42" t="s">
        <v>103</v>
      </c>
      <c r="D53" s="43">
        <f t="shared" ref="D53:D58" si="17">E53+F53</f>
        <v>0</v>
      </c>
      <c r="E53" s="64"/>
      <c r="F53" s="43"/>
      <c r="G53" s="66"/>
      <c r="H53" s="66"/>
      <c r="I53" s="66"/>
      <c r="J53" s="66"/>
      <c r="K53" s="66"/>
      <c r="L53" s="66"/>
    </row>
    <row r="54" spans="1:12">
      <c r="A54" s="40" t="s">
        <v>104</v>
      </c>
      <c r="B54" s="41" t="s">
        <v>105</v>
      </c>
      <c r="C54" s="42" t="s">
        <v>106</v>
      </c>
      <c r="D54" s="43">
        <f t="shared" si="17"/>
        <v>0</v>
      </c>
      <c r="E54" s="64"/>
      <c r="F54" s="43"/>
      <c r="G54" s="66"/>
      <c r="H54" s="66"/>
      <c r="I54" s="66"/>
      <c r="J54" s="66"/>
      <c r="K54" s="66"/>
      <c r="L54" s="66"/>
    </row>
    <row r="55" spans="1:12">
      <c r="A55" s="40"/>
      <c r="B55" s="41" t="s">
        <v>107</v>
      </c>
      <c r="C55" s="42" t="s">
        <v>108</v>
      </c>
      <c r="D55" s="43">
        <f t="shared" si="17"/>
        <v>0</v>
      </c>
      <c r="E55" s="64"/>
      <c r="F55" s="43"/>
      <c r="G55" s="66"/>
      <c r="H55" s="66"/>
      <c r="I55" s="66"/>
      <c r="J55" s="66"/>
      <c r="K55" s="66"/>
      <c r="L55" s="66"/>
    </row>
    <row r="56" spans="1:12">
      <c r="A56" s="40" t="s">
        <v>109</v>
      </c>
      <c r="B56" s="41" t="s">
        <v>110</v>
      </c>
      <c r="C56" s="42" t="s">
        <v>111</v>
      </c>
      <c r="D56" s="43">
        <f t="shared" si="17"/>
        <v>0</v>
      </c>
      <c r="E56" s="64"/>
      <c r="F56" s="43"/>
      <c r="G56" s="66"/>
      <c r="H56" s="66"/>
      <c r="I56" s="66"/>
      <c r="J56" s="66"/>
      <c r="K56" s="66"/>
      <c r="L56" s="66"/>
    </row>
    <row r="57" spans="1:12">
      <c r="A57" s="40"/>
      <c r="B57" s="41" t="s">
        <v>112</v>
      </c>
      <c r="C57" s="42" t="s">
        <v>113</v>
      </c>
      <c r="D57" s="43">
        <f t="shared" si="17"/>
        <v>0</v>
      </c>
      <c r="E57" s="64"/>
      <c r="F57" s="43"/>
      <c r="G57" s="66"/>
      <c r="H57" s="66"/>
      <c r="I57" s="66"/>
      <c r="J57" s="66"/>
      <c r="K57" s="66"/>
      <c r="L57" s="66"/>
    </row>
    <row r="58" spans="1:12">
      <c r="A58" s="40" t="s">
        <v>114</v>
      </c>
      <c r="B58" s="41" t="s">
        <v>115</v>
      </c>
      <c r="C58" s="42" t="s">
        <v>116</v>
      </c>
      <c r="D58" s="43">
        <f t="shared" si="17"/>
        <v>0</v>
      </c>
      <c r="E58" s="64"/>
      <c r="F58" s="43"/>
      <c r="G58" s="66"/>
      <c r="H58" s="66"/>
      <c r="I58" s="66"/>
      <c r="J58" s="66"/>
      <c r="K58" s="66"/>
      <c r="L58" s="66"/>
    </row>
    <row r="59" spans="1:12">
      <c r="A59" s="49"/>
      <c r="B59" s="50" t="s">
        <v>117</v>
      </c>
      <c r="C59" s="52" t="s">
        <v>118</v>
      </c>
      <c r="D59" s="51">
        <v>10000</v>
      </c>
      <c r="E59" s="51">
        <f t="shared" ref="E59:L59" si="18">E60+E63</f>
        <v>0</v>
      </c>
      <c r="F59" s="51">
        <f t="shared" si="18"/>
        <v>10000</v>
      </c>
      <c r="G59" s="51">
        <f t="shared" si="18"/>
        <v>10000</v>
      </c>
      <c r="H59" s="51">
        <f t="shared" si="18"/>
        <v>0</v>
      </c>
      <c r="I59" s="51">
        <f t="shared" si="18"/>
        <v>0</v>
      </c>
      <c r="J59" s="51">
        <f t="shared" si="18"/>
        <v>0</v>
      </c>
      <c r="K59" s="51">
        <f t="shared" si="18"/>
        <v>0</v>
      </c>
      <c r="L59" s="51">
        <f t="shared" si="18"/>
        <v>0</v>
      </c>
    </row>
    <row r="60" spans="1:12">
      <c r="A60" s="49"/>
      <c r="B60" s="50" t="s">
        <v>119</v>
      </c>
      <c r="C60" s="52" t="s">
        <v>120</v>
      </c>
      <c r="D60" s="51">
        <v>10000</v>
      </c>
      <c r="E60" s="51">
        <f t="shared" ref="E60:L60" si="19">SUM(E61:E62)</f>
        <v>0</v>
      </c>
      <c r="F60" s="51">
        <f t="shared" si="19"/>
        <v>0</v>
      </c>
      <c r="G60" s="51">
        <f t="shared" si="19"/>
        <v>0</v>
      </c>
      <c r="H60" s="51">
        <f t="shared" si="19"/>
        <v>0</v>
      </c>
      <c r="I60" s="51">
        <f t="shared" si="19"/>
        <v>0</v>
      </c>
      <c r="J60" s="51">
        <f t="shared" si="19"/>
        <v>0</v>
      </c>
      <c r="K60" s="51">
        <f t="shared" si="19"/>
        <v>0</v>
      </c>
      <c r="L60" s="51">
        <f t="shared" si="19"/>
        <v>0</v>
      </c>
    </row>
    <row r="61" spans="1:12">
      <c r="A61" s="40"/>
      <c r="B61" s="41" t="s">
        <v>121</v>
      </c>
      <c r="C61" s="42" t="s">
        <v>122</v>
      </c>
      <c r="D61" s="43">
        <f>E61+F61</f>
        <v>0</v>
      </c>
      <c r="E61" s="64"/>
      <c r="F61" s="43">
        <f>SUM(G61:L61)</f>
        <v>0</v>
      </c>
      <c r="G61" s="66"/>
      <c r="H61" s="66"/>
      <c r="I61" s="66"/>
      <c r="J61" s="66"/>
      <c r="K61" s="66"/>
      <c r="L61" s="66"/>
    </row>
    <row r="62" spans="1:12">
      <c r="A62" s="40"/>
      <c r="B62" s="41" t="s">
        <v>123</v>
      </c>
      <c r="C62" s="42" t="s">
        <v>124</v>
      </c>
      <c r="D62" s="43">
        <f>E62+F62</f>
        <v>0</v>
      </c>
      <c r="E62" s="64"/>
      <c r="F62" s="43">
        <f>SUM(G62:L62)</f>
        <v>0</v>
      </c>
      <c r="G62" s="66"/>
      <c r="H62" s="66"/>
      <c r="I62" s="66"/>
      <c r="J62" s="66"/>
      <c r="K62" s="66"/>
      <c r="L62" s="66"/>
    </row>
    <row r="63" spans="1:12">
      <c r="A63" s="49"/>
      <c r="B63" s="50" t="s">
        <v>125</v>
      </c>
      <c r="C63" s="52" t="s">
        <v>126</v>
      </c>
      <c r="D63" s="51">
        <v>10000</v>
      </c>
      <c r="E63" s="51">
        <f t="shared" ref="E63:L63" si="20">SUM(E64:E65)</f>
        <v>0</v>
      </c>
      <c r="F63" s="51">
        <v>10000</v>
      </c>
      <c r="G63" s="51">
        <v>10000</v>
      </c>
      <c r="H63" s="51">
        <f t="shared" si="20"/>
        <v>0</v>
      </c>
      <c r="I63" s="51">
        <f t="shared" si="20"/>
        <v>0</v>
      </c>
      <c r="J63" s="51">
        <f t="shared" si="20"/>
        <v>0</v>
      </c>
      <c r="K63" s="51">
        <f t="shared" si="20"/>
        <v>0</v>
      </c>
      <c r="L63" s="51">
        <f t="shared" si="20"/>
        <v>0</v>
      </c>
    </row>
    <row r="64" spans="1:12">
      <c r="A64" s="40" t="s">
        <v>127</v>
      </c>
      <c r="B64" s="41" t="s">
        <v>128</v>
      </c>
      <c r="C64" s="42" t="s">
        <v>129</v>
      </c>
      <c r="D64" s="43">
        <f>E64+F64</f>
        <v>0</v>
      </c>
      <c r="E64" s="64"/>
      <c r="F64" s="43"/>
      <c r="G64" s="66"/>
      <c r="H64" s="66"/>
      <c r="I64" s="66"/>
      <c r="J64" s="66"/>
      <c r="K64" s="66"/>
      <c r="L64" s="66"/>
    </row>
    <row r="65" spans="1:12">
      <c r="A65" s="40"/>
      <c r="B65" s="41" t="s">
        <v>130</v>
      </c>
      <c r="C65" s="42" t="s">
        <v>131</v>
      </c>
      <c r="D65" s="43">
        <f>E65+F65</f>
        <v>0</v>
      </c>
      <c r="E65" s="64"/>
      <c r="F65" s="43">
        <f>SUM(G65:L65)</f>
        <v>0</v>
      </c>
      <c r="G65" s="66"/>
      <c r="H65" s="66"/>
      <c r="I65" s="66"/>
      <c r="J65" s="66"/>
      <c r="K65" s="66"/>
      <c r="L65" s="66"/>
    </row>
    <row r="66" spans="1:12" hidden="1">
      <c r="A66" s="40"/>
      <c r="B66" s="50" t="s">
        <v>132</v>
      </c>
      <c r="C66" s="52" t="s">
        <v>133</v>
      </c>
      <c r="D66" s="51">
        <f>D67</f>
        <v>0</v>
      </c>
      <c r="E66" s="51">
        <f t="shared" ref="E66:L66" si="21">E67</f>
        <v>0</v>
      </c>
      <c r="F66" s="51">
        <f t="shared" si="21"/>
        <v>0</v>
      </c>
      <c r="G66" s="51">
        <f t="shared" si="21"/>
        <v>0</v>
      </c>
      <c r="H66" s="51">
        <f t="shared" si="21"/>
        <v>0</v>
      </c>
      <c r="I66" s="51">
        <f t="shared" si="21"/>
        <v>0</v>
      </c>
      <c r="J66" s="51">
        <f t="shared" si="21"/>
        <v>0</v>
      </c>
      <c r="K66" s="51">
        <f t="shared" si="21"/>
        <v>0</v>
      </c>
      <c r="L66" s="51">
        <f t="shared" si="21"/>
        <v>0</v>
      </c>
    </row>
    <row r="67" spans="1:12" hidden="1">
      <c r="A67" s="40"/>
      <c r="B67" s="53" t="s">
        <v>134</v>
      </c>
      <c r="C67" s="54" t="s">
        <v>135</v>
      </c>
      <c r="D67" s="51">
        <f>SUM(D68)</f>
        <v>0</v>
      </c>
      <c r="E67" s="51">
        <f t="shared" ref="E67:L67" si="22">SUM(E68)</f>
        <v>0</v>
      </c>
      <c r="F67" s="51">
        <f t="shared" si="22"/>
        <v>0</v>
      </c>
      <c r="G67" s="51">
        <f t="shared" si="22"/>
        <v>0</v>
      </c>
      <c r="H67" s="51">
        <f t="shared" si="22"/>
        <v>0</v>
      </c>
      <c r="I67" s="51">
        <f t="shared" si="22"/>
        <v>0</v>
      </c>
      <c r="J67" s="51">
        <f t="shared" si="22"/>
        <v>0</v>
      </c>
      <c r="K67" s="51">
        <f t="shared" si="22"/>
        <v>0</v>
      </c>
      <c r="L67" s="51">
        <f t="shared" si="22"/>
        <v>0</v>
      </c>
    </row>
    <row r="68" spans="1:12" hidden="1">
      <c r="A68" s="40"/>
      <c r="B68" s="41" t="s">
        <v>136</v>
      </c>
      <c r="C68" s="42" t="s">
        <v>137</v>
      </c>
      <c r="D68" s="43">
        <f>E68+F68</f>
        <v>0</v>
      </c>
      <c r="E68" s="64"/>
      <c r="F68" s="43">
        <f>SUM(G68:L68)</f>
        <v>0</v>
      </c>
      <c r="G68" s="66"/>
      <c r="H68" s="66"/>
      <c r="I68" s="66"/>
      <c r="J68" s="66"/>
      <c r="K68" s="66"/>
      <c r="L68" s="66"/>
    </row>
    <row r="69" spans="1:12" ht="25.5" hidden="1">
      <c r="A69" s="40"/>
      <c r="B69" s="50" t="s">
        <v>138</v>
      </c>
      <c r="C69" s="55" t="s">
        <v>139</v>
      </c>
      <c r="D69" s="51">
        <f>D70</f>
        <v>0</v>
      </c>
      <c r="E69" s="51">
        <f t="shared" ref="E69:L69" si="23">E70</f>
        <v>0</v>
      </c>
      <c r="F69" s="51">
        <f t="shared" si="23"/>
        <v>0</v>
      </c>
      <c r="G69" s="51">
        <f t="shared" si="23"/>
        <v>0</v>
      </c>
      <c r="H69" s="51">
        <f t="shared" si="23"/>
        <v>0</v>
      </c>
      <c r="I69" s="51">
        <f t="shared" si="23"/>
        <v>0</v>
      </c>
      <c r="J69" s="51">
        <f t="shared" si="23"/>
        <v>0</v>
      </c>
      <c r="K69" s="51">
        <f t="shared" si="23"/>
        <v>0</v>
      </c>
      <c r="L69" s="51">
        <f t="shared" si="23"/>
        <v>0</v>
      </c>
    </row>
    <row r="70" spans="1:12" hidden="1">
      <c r="A70" s="40"/>
      <c r="B70" s="53" t="s">
        <v>140</v>
      </c>
      <c r="C70" s="56" t="s">
        <v>141</v>
      </c>
      <c r="D70" s="51">
        <f>SUM(D71)</f>
        <v>0</v>
      </c>
      <c r="E70" s="51">
        <f t="shared" ref="E70:L70" si="24">SUM(E71)</f>
        <v>0</v>
      </c>
      <c r="F70" s="51">
        <f t="shared" si="24"/>
        <v>0</v>
      </c>
      <c r="G70" s="51">
        <f t="shared" si="24"/>
        <v>0</v>
      </c>
      <c r="H70" s="51">
        <f t="shared" si="24"/>
        <v>0</v>
      </c>
      <c r="I70" s="51">
        <f t="shared" si="24"/>
        <v>0</v>
      </c>
      <c r="J70" s="51">
        <f t="shared" si="24"/>
        <v>0</v>
      </c>
      <c r="K70" s="51">
        <f t="shared" si="24"/>
        <v>0</v>
      </c>
      <c r="L70" s="51">
        <f t="shared" si="24"/>
        <v>0</v>
      </c>
    </row>
    <row r="71" spans="1:12" hidden="1">
      <c r="A71" s="40"/>
      <c r="B71" s="41" t="s">
        <v>142</v>
      </c>
      <c r="C71" s="42" t="s">
        <v>143</v>
      </c>
      <c r="D71" s="43">
        <f>E71+F71</f>
        <v>0</v>
      </c>
      <c r="E71" s="64"/>
      <c r="F71" s="43">
        <f>SUM(G71:L71)</f>
        <v>0</v>
      </c>
      <c r="G71" s="66"/>
      <c r="H71" s="66"/>
      <c r="I71" s="66"/>
      <c r="J71" s="66"/>
      <c r="K71" s="66"/>
      <c r="L71" s="66"/>
    </row>
    <row r="72" spans="1:12" hidden="1">
      <c r="A72" s="40"/>
      <c r="B72" s="50" t="s">
        <v>144</v>
      </c>
      <c r="C72" s="52" t="s">
        <v>145</v>
      </c>
      <c r="D72" s="51">
        <f>D73</f>
        <v>0</v>
      </c>
      <c r="E72" s="51">
        <f t="shared" ref="E72:L72" si="25">E73</f>
        <v>0</v>
      </c>
      <c r="F72" s="51">
        <f t="shared" si="25"/>
        <v>0</v>
      </c>
      <c r="G72" s="51">
        <f t="shared" si="25"/>
        <v>0</v>
      </c>
      <c r="H72" s="51">
        <f t="shared" si="25"/>
        <v>0</v>
      </c>
      <c r="I72" s="51">
        <f t="shared" si="25"/>
        <v>0</v>
      </c>
      <c r="J72" s="51">
        <f t="shared" si="25"/>
        <v>0</v>
      </c>
      <c r="K72" s="51">
        <f t="shared" si="25"/>
        <v>0</v>
      </c>
      <c r="L72" s="51">
        <f t="shared" si="25"/>
        <v>0</v>
      </c>
    </row>
    <row r="73" spans="1:12" hidden="1">
      <c r="A73" s="40"/>
      <c r="B73" s="53" t="s">
        <v>146</v>
      </c>
      <c r="C73" s="54" t="s">
        <v>147</v>
      </c>
      <c r="D73" s="51">
        <f>SUM(D74)</f>
        <v>0</v>
      </c>
      <c r="E73" s="51">
        <f t="shared" ref="E73:L73" si="26">SUM(E74)</f>
        <v>0</v>
      </c>
      <c r="F73" s="51">
        <f t="shared" si="26"/>
        <v>0</v>
      </c>
      <c r="G73" s="51">
        <f t="shared" si="26"/>
        <v>0</v>
      </c>
      <c r="H73" s="51">
        <f t="shared" si="26"/>
        <v>0</v>
      </c>
      <c r="I73" s="51">
        <f t="shared" si="26"/>
        <v>0</v>
      </c>
      <c r="J73" s="51">
        <f t="shared" si="26"/>
        <v>0</v>
      </c>
      <c r="K73" s="51">
        <f t="shared" si="26"/>
        <v>0</v>
      </c>
      <c r="L73" s="51">
        <f t="shared" si="26"/>
        <v>0</v>
      </c>
    </row>
    <row r="74" spans="1:12" hidden="1">
      <c r="A74" s="40"/>
      <c r="B74" s="41" t="s">
        <v>148</v>
      </c>
      <c r="C74" s="42" t="s">
        <v>149</v>
      </c>
      <c r="D74" s="43">
        <f>E74+F74</f>
        <v>0</v>
      </c>
      <c r="E74" s="64"/>
      <c r="F74" s="43">
        <f>SUM(G74:L74)</f>
        <v>0</v>
      </c>
      <c r="G74" s="66"/>
      <c r="H74" s="66"/>
      <c r="I74" s="66"/>
      <c r="J74" s="66"/>
      <c r="K74" s="66"/>
      <c r="L74" s="66"/>
    </row>
    <row r="75" spans="1:12">
      <c r="A75" s="130" t="s">
        <v>150</v>
      </c>
      <c r="B75" s="127"/>
      <c r="C75" s="127"/>
      <c r="D75" s="35">
        <f t="shared" ref="D75:L76" si="27">SUM(D76)</f>
        <v>2808612</v>
      </c>
      <c r="E75" s="35">
        <f t="shared" si="27"/>
        <v>700000</v>
      </c>
      <c r="F75" s="35">
        <f t="shared" si="27"/>
        <v>2108612</v>
      </c>
      <c r="G75" s="35">
        <f t="shared" si="27"/>
        <v>756400</v>
      </c>
      <c r="H75" s="35">
        <f t="shared" si="27"/>
        <v>0</v>
      </c>
      <c r="I75" s="35">
        <f t="shared" si="27"/>
        <v>1352212</v>
      </c>
      <c r="J75" s="35">
        <f t="shared" si="27"/>
        <v>0</v>
      </c>
      <c r="K75" s="35">
        <f t="shared" si="27"/>
        <v>0</v>
      </c>
      <c r="L75" s="35">
        <f t="shared" si="27"/>
        <v>0</v>
      </c>
    </row>
    <row r="76" spans="1:12">
      <c r="A76" s="49"/>
      <c r="B76" s="50" t="s">
        <v>16</v>
      </c>
      <c r="C76" s="39" t="s">
        <v>17</v>
      </c>
      <c r="D76" s="36">
        <f t="shared" si="27"/>
        <v>2808612</v>
      </c>
      <c r="E76" s="36">
        <f t="shared" si="27"/>
        <v>700000</v>
      </c>
      <c r="F76" s="36">
        <f t="shared" si="27"/>
        <v>2108612</v>
      </c>
      <c r="G76" s="36">
        <f t="shared" si="27"/>
        <v>756400</v>
      </c>
      <c r="H76" s="36">
        <f t="shared" si="27"/>
        <v>0</v>
      </c>
      <c r="I76" s="36">
        <f t="shared" si="27"/>
        <v>1352212</v>
      </c>
      <c r="J76" s="36">
        <f t="shared" si="27"/>
        <v>0</v>
      </c>
      <c r="K76" s="36">
        <f t="shared" si="27"/>
        <v>0</v>
      </c>
      <c r="L76" s="36">
        <f t="shared" si="27"/>
        <v>0</v>
      </c>
    </row>
    <row r="77" spans="1:12">
      <c r="A77" s="49"/>
      <c r="B77" s="50" t="s">
        <v>35</v>
      </c>
      <c r="C77" s="39" t="s">
        <v>36</v>
      </c>
      <c r="D77" s="36">
        <f>D78+D80+D83</f>
        <v>2808612</v>
      </c>
      <c r="E77" s="36">
        <f t="shared" ref="E77:L77" si="28">E78+E80+E83</f>
        <v>700000</v>
      </c>
      <c r="F77" s="36">
        <f t="shared" si="28"/>
        <v>2108612</v>
      </c>
      <c r="G77" s="36">
        <f t="shared" si="28"/>
        <v>756400</v>
      </c>
      <c r="H77" s="36">
        <f t="shared" si="28"/>
        <v>0</v>
      </c>
      <c r="I77" s="36">
        <f>I78+I80+I83</f>
        <v>1352212</v>
      </c>
      <c r="J77" s="36">
        <f t="shared" si="28"/>
        <v>0</v>
      </c>
      <c r="K77" s="36">
        <f t="shared" si="28"/>
        <v>0</v>
      </c>
      <c r="L77" s="36">
        <f t="shared" si="28"/>
        <v>0</v>
      </c>
    </row>
    <row r="78" spans="1:12">
      <c r="A78" s="49"/>
      <c r="B78" s="50" t="s">
        <v>37</v>
      </c>
      <c r="C78" s="39" t="s">
        <v>38</v>
      </c>
      <c r="D78" s="36">
        <v>201000</v>
      </c>
      <c r="E78" s="36">
        <v>68000</v>
      </c>
      <c r="F78" s="36">
        <v>133000</v>
      </c>
      <c r="G78" s="36">
        <v>60000</v>
      </c>
      <c r="H78" s="36">
        <f t="shared" ref="H78:L78" si="29">SUM(H79)</f>
        <v>0</v>
      </c>
      <c r="I78" s="36">
        <v>73000</v>
      </c>
      <c r="J78" s="36">
        <f t="shared" si="29"/>
        <v>0</v>
      </c>
      <c r="K78" s="36">
        <f t="shared" si="29"/>
        <v>0</v>
      </c>
      <c r="L78" s="36">
        <f t="shared" si="29"/>
        <v>0</v>
      </c>
    </row>
    <row r="79" spans="1:12">
      <c r="A79" s="40" t="s">
        <v>151</v>
      </c>
      <c r="B79" s="41" t="s">
        <v>39</v>
      </c>
      <c r="C79" s="48" t="s">
        <v>40</v>
      </c>
      <c r="D79" s="43">
        <f>E79+F79</f>
        <v>0</v>
      </c>
      <c r="E79" s="64"/>
      <c r="F79" s="43"/>
      <c r="G79" s="66"/>
      <c r="H79" s="66"/>
      <c r="I79" s="66"/>
      <c r="J79" s="66"/>
      <c r="K79" s="66"/>
      <c r="L79" s="66"/>
    </row>
    <row r="80" spans="1:12">
      <c r="A80" s="44"/>
      <c r="B80" s="45">
        <v>322</v>
      </c>
      <c r="C80" s="46" t="s">
        <v>152</v>
      </c>
      <c r="D80" s="47">
        <v>247500</v>
      </c>
      <c r="E80" s="47">
        <v>150000</v>
      </c>
      <c r="F80" s="47">
        <v>97500</v>
      </c>
      <c r="G80" s="47">
        <v>31500</v>
      </c>
      <c r="H80" s="47">
        <f t="shared" ref="H80:L80" si="30">SUM(H81:H82)</f>
        <v>0</v>
      </c>
      <c r="I80" s="47">
        <v>66000</v>
      </c>
      <c r="J80" s="47">
        <f t="shared" si="30"/>
        <v>0</v>
      </c>
      <c r="K80" s="47">
        <f t="shared" si="30"/>
        <v>0</v>
      </c>
      <c r="L80" s="47">
        <f t="shared" si="30"/>
        <v>0</v>
      </c>
    </row>
    <row r="81" spans="1:12">
      <c r="A81" s="40" t="s">
        <v>153</v>
      </c>
      <c r="B81" s="41" t="s">
        <v>52</v>
      </c>
      <c r="C81" s="48" t="s">
        <v>53</v>
      </c>
      <c r="D81" s="43">
        <f>E81+F81</f>
        <v>0</v>
      </c>
      <c r="E81" s="64"/>
      <c r="F81" s="43"/>
      <c r="G81" s="66"/>
      <c r="H81" s="66"/>
      <c r="I81" s="66"/>
      <c r="J81" s="66"/>
      <c r="K81" s="66"/>
      <c r="L81" s="66"/>
    </row>
    <row r="82" spans="1:12">
      <c r="A82" s="40" t="s">
        <v>154</v>
      </c>
      <c r="B82" s="41" t="s">
        <v>55</v>
      </c>
      <c r="C82" s="48" t="s">
        <v>56</v>
      </c>
      <c r="D82" s="43">
        <f>E82+F82</f>
        <v>0</v>
      </c>
      <c r="E82" s="64"/>
      <c r="F82" s="43"/>
      <c r="G82" s="67"/>
      <c r="H82" s="67"/>
      <c r="I82" s="67"/>
      <c r="J82" s="67"/>
      <c r="K82" s="67"/>
      <c r="L82" s="67"/>
    </row>
    <row r="83" spans="1:12">
      <c r="A83" s="44"/>
      <c r="B83" s="45">
        <v>323</v>
      </c>
      <c r="C83" s="46" t="s">
        <v>69</v>
      </c>
      <c r="D83" s="47">
        <v>2360112</v>
      </c>
      <c r="E83" s="47">
        <v>482000</v>
      </c>
      <c r="F83" s="47">
        <v>1878112</v>
      </c>
      <c r="G83" s="47">
        <v>664900</v>
      </c>
      <c r="H83" s="101">
        <f t="shared" ref="H83:L83" si="31">SUM(H84:H90)</f>
        <v>0</v>
      </c>
      <c r="I83" s="47">
        <v>1213212</v>
      </c>
      <c r="J83" s="47">
        <f t="shared" si="31"/>
        <v>0</v>
      </c>
      <c r="K83" s="47">
        <f t="shared" si="31"/>
        <v>0</v>
      </c>
      <c r="L83" s="47">
        <f t="shared" si="31"/>
        <v>0</v>
      </c>
    </row>
    <row r="84" spans="1:12">
      <c r="A84" s="40" t="s">
        <v>155</v>
      </c>
      <c r="B84" s="41" t="s">
        <v>71</v>
      </c>
      <c r="C84" s="48" t="s">
        <v>72</v>
      </c>
      <c r="D84" s="43">
        <f t="shared" ref="D84:D90" si="32">E84+F84</f>
        <v>0</v>
      </c>
      <c r="E84" s="64"/>
      <c r="F84" s="43"/>
      <c r="G84" s="66"/>
      <c r="H84" s="66"/>
      <c r="I84" s="66"/>
      <c r="J84" s="66"/>
      <c r="K84" s="66"/>
      <c r="L84" s="66"/>
    </row>
    <row r="85" spans="1:12">
      <c r="A85" s="40" t="s">
        <v>156</v>
      </c>
      <c r="B85" s="41" t="s">
        <v>74</v>
      </c>
      <c r="C85" s="48" t="s">
        <v>75</v>
      </c>
      <c r="D85" s="43">
        <f t="shared" si="32"/>
        <v>0</v>
      </c>
      <c r="E85" s="64"/>
      <c r="F85" s="43"/>
      <c r="G85" s="66"/>
      <c r="H85" s="66"/>
      <c r="I85" s="66"/>
      <c r="J85" s="66"/>
      <c r="K85" s="66"/>
      <c r="L85" s="66"/>
    </row>
    <row r="86" spans="1:12">
      <c r="A86" s="40" t="s">
        <v>157</v>
      </c>
      <c r="B86" s="41" t="s">
        <v>76</v>
      </c>
      <c r="C86" s="48" t="s">
        <v>77</v>
      </c>
      <c r="D86" s="43">
        <f t="shared" si="32"/>
        <v>0</v>
      </c>
      <c r="E86" s="64"/>
      <c r="F86" s="43"/>
      <c r="G86" s="66"/>
      <c r="H86" s="66"/>
      <c r="I86" s="66"/>
      <c r="J86" s="66"/>
      <c r="K86" s="66"/>
      <c r="L86" s="66"/>
    </row>
    <row r="87" spans="1:12">
      <c r="A87" s="40" t="s">
        <v>18</v>
      </c>
      <c r="B87" s="41" t="s">
        <v>82</v>
      </c>
      <c r="C87" s="48" t="s">
        <v>83</v>
      </c>
      <c r="D87" s="43">
        <f t="shared" si="32"/>
        <v>0</v>
      </c>
      <c r="E87" s="64"/>
      <c r="F87" s="43"/>
      <c r="G87" s="66"/>
      <c r="H87" s="66"/>
      <c r="I87" s="66"/>
      <c r="J87" s="66"/>
      <c r="K87" s="66"/>
      <c r="L87" s="66"/>
    </row>
    <row r="88" spans="1:12">
      <c r="A88" s="40" t="s">
        <v>35</v>
      </c>
      <c r="B88" s="41" t="s">
        <v>87</v>
      </c>
      <c r="C88" s="48" t="s">
        <v>88</v>
      </c>
      <c r="D88" s="43">
        <f t="shared" si="32"/>
        <v>0</v>
      </c>
      <c r="E88" s="64"/>
      <c r="F88" s="43"/>
      <c r="G88" s="66"/>
      <c r="H88" s="66"/>
      <c r="I88" s="66"/>
      <c r="J88" s="66"/>
      <c r="K88" s="66"/>
      <c r="L88" s="66"/>
    </row>
    <row r="89" spans="1:12">
      <c r="A89" s="40" t="s">
        <v>158</v>
      </c>
      <c r="B89" s="41" t="s">
        <v>90</v>
      </c>
      <c r="C89" s="48" t="s">
        <v>91</v>
      </c>
      <c r="D89" s="43">
        <f t="shared" si="32"/>
        <v>0</v>
      </c>
      <c r="E89" s="64"/>
      <c r="F89" s="43"/>
      <c r="G89" s="66"/>
      <c r="H89" s="66"/>
      <c r="I89" s="66"/>
      <c r="J89" s="66"/>
      <c r="K89" s="66"/>
      <c r="L89" s="66"/>
    </row>
    <row r="90" spans="1:12">
      <c r="A90" s="40" t="s">
        <v>117</v>
      </c>
      <c r="B90" s="41" t="s">
        <v>93</v>
      </c>
      <c r="C90" s="48" t="s">
        <v>94</v>
      </c>
      <c r="D90" s="43">
        <f t="shared" si="32"/>
        <v>0</v>
      </c>
      <c r="E90" s="64"/>
      <c r="F90" s="43"/>
      <c r="G90" s="66"/>
      <c r="H90" s="66"/>
      <c r="I90" s="66"/>
      <c r="J90" s="66"/>
      <c r="K90" s="66"/>
      <c r="L90" s="66"/>
    </row>
    <row r="91" spans="1:12" hidden="1">
      <c r="A91" s="130" t="s">
        <v>159</v>
      </c>
      <c r="B91" s="127"/>
      <c r="C91" s="127"/>
      <c r="D91" s="51">
        <f>SUM(D92)</f>
        <v>0</v>
      </c>
      <c r="E91" s="51">
        <f t="shared" ref="E91:L91" si="33">SUM(E92)</f>
        <v>0</v>
      </c>
      <c r="F91" s="51">
        <f t="shared" si="33"/>
        <v>0</v>
      </c>
      <c r="G91" s="51">
        <f t="shared" si="33"/>
        <v>0</v>
      </c>
      <c r="H91" s="51">
        <f t="shared" si="33"/>
        <v>0</v>
      </c>
      <c r="I91" s="51">
        <f t="shared" si="33"/>
        <v>0</v>
      </c>
      <c r="J91" s="51">
        <f t="shared" si="33"/>
        <v>0</v>
      </c>
      <c r="K91" s="51">
        <f t="shared" si="33"/>
        <v>0</v>
      </c>
      <c r="L91" s="51">
        <f t="shared" si="33"/>
        <v>0</v>
      </c>
    </row>
    <row r="92" spans="1:12" hidden="1">
      <c r="A92" s="40" t="s">
        <v>160</v>
      </c>
      <c r="B92" s="41" t="s">
        <v>136</v>
      </c>
      <c r="C92" s="42" t="s">
        <v>161</v>
      </c>
      <c r="D92" s="43">
        <f>E92+F92</f>
        <v>0</v>
      </c>
      <c r="E92" s="64"/>
      <c r="F92" s="43">
        <f>SUM(G92:L92)</f>
        <v>0</v>
      </c>
      <c r="G92" s="67"/>
      <c r="H92" s="67"/>
      <c r="I92" s="67"/>
      <c r="J92" s="67"/>
      <c r="K92" s="67"/>
      <c r="L92" s="67"/>
    </row>
    <row r="93" spans="1:12" ht="29.25" hidden="1" customHeight="1">
      <c r="A93" s="130" t="s">
        <v>162</v>
      </c>
      <c r="B93" s="127"/>
      <c r="C93" s="127"/>
      <c r="D93" s="51">
        <f>SUM(D94)</f>
        <v>0</v>
      </c>
      <c r="E93" s="51">
        <f t="shared" ref="E93:L93" si="34">SUM(E94)</f>
        <v>0</v>
      </c>
      <c r="F93" s="51">
        <f t="shared" si="34"/>
        <v>0</v>
      </c>
      <c r="G93" s="51">
        <f t="shared" si="34"/>
        <v>0</v>
      </c>
      <c r="H93" s="51">
        <f t="shared" si="34"/>
        <v>0</v>
      </c>
      <c r="I93" s="51">
        <f t="shared" si="34"/>
        <v>0</v>
      </c>
      <c r="J93" s="51">
        <f t="shared" si="34"/>
        <v>0</v>
      </c>
      <c r="K93" s="51">
        <f t="shared" si="34"/>
        <v>0</v>
      </c>
      <c r="L93" s="51">
        <f t="shared" si="34"/>
        <v>0</v>
      </c>
    </row>
    <row r="94" spans="1:12" hidden="1">
      <c r="A94" s="40" t="s">
        <v>132</v>
      </c>
      <c r="B94" s="41" t="s">
        <v>163</v>
      </c>
      <c r="C94" s="42" t="s">
        <v>164</v>
      </c>
      <c r="D94" s="43">
        <f>E94+F94</f>
        <v>0</v>
      </c>
      <c r="E94" s="64"/>
      <c r="F94" s="43">
        <f>SUM(G94:L94)</f>
        <v>0</v>
      </c>
      <c r="G94" s="67"/>
      <c r="H94" s="67"/>
      <c r="I94" s="67"/>
      <c r="J94" s="67"/>
      <c r="K94" s="67"/>
      <c r="L94" s="67"/>
    </row>
    <row r="95" spans="1:12" hidden="1">
      <c r="A95" s="130" t="s">
        <v>165</v>
      </c>
      <c r="B95" s="127"/>
      <c r="C95" s="127"/>
      <c r="D95" s="51">
        <f>SUM(D96)</f>
        <v>0</v>
      </c>
      <c r="E95" s="51">
        <f t="shared" ref="E95:L95" si="35">SUM(E96)</f>
        <v>0</v>
      </c>
      <c r="F95" s="51">
        <f t="shared" si="35"/>
        <v>0</v>
      </c>
      <c r="G95" s="51">
        <f t="shared" si="35"/>
        <v>0</v>
      </c>
      <c r="H95" s="51">
        <f t="shared" si="35"/>
        <v>0</v>
      </c>
      <c r="I95" s="51">
        <f t="shared" si="35"/>
        <v>0</v>
      </c>
      <c r="J95" s="51">
        <f t="shared" si="35"/>
        <v>0</v>
      </c>
      <c r="K95" s="51">
        <f t="shared" si="35"/>
        <v>0</v>
      </c>
      <c r="L95" s="51">
        <f t="shared" si="35"/>
        <v>0</v>
      </c>
    </row>
    <row r="96" spans="1:12" hidden="1">
      <c r="A96" s="40" t="s">
        <v>138</v>
      </c>
      <c r="B96" s="41" t="s">
        <v>148</v>
      </c>
      <c r="C96" s="42" t="s">
        <v>149</v>
      </c>
      <c r="D96" s="43">
        <f>E96+F96</f>
        <v>0</v>
      </c>
      <c r="E96" s="64"/>
      <c r="F96" s="43">
        <f>SUM(G96:L96)</f>
        <v>0</v>
      </c>
      <c r="G96" s="66"/>
      <c r="H96" s="66"/>
      <c r="I96" s="66"/>
      <c r="J96" s="66"/>
      <c r="K96" s="66"/>
      <c r="L96" s="66"/>
    </row>
    <row r="97" spans="1:12">
      <c r="A97" s="130" t="s">
        <v>166</v>
      </c>
      <c r="B97" s="127"/>
      <c r="C97" s="127"/>
      <c r="D97" s="36">
        <f>D98</f>
        <v>17164035</v>
      </c>
      <c r="E97" s="36">
        <v>16852985</v>
      </c>
      <c r="F97" s="36">
        <v>311050</v>
      </c>
      <c r="G97" s="36">
        <v>161000</v>
      </c>
      <c r="H97" s="36">
        <f t="shared" ref="H97:L97" si="36">H98</f>
        <v>0</v>
      </c>
      <c r="I97" s="36">
        <v>150050</v>
      </c>
      <c r="J97" s="36">
        <f t="shared" si="36"/>
        <v>0</v>
      </c>
      <c r="K97" s="36">
        <f t="shared" si="36"/>
        <v>0</v>
      </c>
      <c r="L97" s="36">
        <f t="shared" si="36"/>
        <v>0</v>
      </c>
    </row>
    <row r="98" spans="1:12">
      <c r="A98" s="49"/>
      <c r="B98" s="50" t="s">
        <v>32</v>
      </c>
      <c r="C98" s="39" t="s">
        <v>0</v>
      </c>
      <c r="D98" s="36">
        <f>D99+D102+D117</f>
        <v>17164035</v>
      </c>
      <c r="E98" s="36">
        <v>16852985</v>
      </c>
      <c r="F98" s="36">
        <f t="shared" ref="F98:L98" si="37">F99+F102+F117</f>
        <v>311050</v>
      </c>
      <c r="G98" s="36">
        <v>161000</v>
      </c>
      <c r="H98" s="36">
        <f t="shared" si="37"/>
        <v>0</v>
      </c>
      <c r="I98" s="36">
        <v>150050</v>
      </c>
      <c r="J98" s="36">
        <f t="shared" si="37"/>
        <v>0</v>
      </c>
      <c r="K98" s="36">
        <f t="shared" si="37"/>
        <v>0</v>
      </c>
      <c r="L98" s="36">
        <f t="shared" si="37"/>
        <v>0</v>
      </c>
    </row>
    <row r="99" spans="1:12">
      <c r="A99" s="49"/>
      <c r="B99" s="50" t="s">
        <v>167</v>
      </c>
      <c r="C99" s="39" t="s">
        <v>168</v>
      </c>
      <c r="D99" s="36">
        <f>D100</f>
        <v>16806250</v>
      </c>
      <c r="E99" s="36">
        <f t="shared" ref="E99:L99" si="38">E100</f>
        <v>16806250</v>
      </c>
      <c r="F99" s="36">
        <f t="shared" si="38"/>
        <v>0</v>
      </c>
      <c r="G99" s="36">
        <f t="shared" si="38"/>
        <v>0</v>
      </c>
      <c r="H99" s="36">
        <f t="shared" si="38"/>
        <v>0</v>
      </c>
      <c r="I99" s="36">
        <f t="shared" si="38"/>
        <v>0</v>
      </c>
      <c r="J99" s="36">
        <f t="shared" si="38"/>
        <v>0</v>
      </c>
      <c r="K99" s="36">
        <f t="shared" si="38"/>
        <v>0</v>
      </c>
      <c r="L99" s="36">
        <f t="shared" si="38"/>
        <v>0</v>
      </c>
    </row>
    <row r="100" spans="1:12">
      <c r="A100" s="104"/>
      <c r="B100" s="105" t="s">
        <v>169</v>
      </c>
      <c r="C100" s="106" t="s">
        <v>170</v>
      </c>
      <c r="D100" s="107">
        <v>16806250</v>
      </c>
      <c r="E100" s="107">
        <v>16806250</v>
      </c>
      <c r="F100" s="107">
        <f t="shared" ref="F100:L100" si="39">SUM(F101)</f>
        <v>0</v>
      </c>
      <c r="G100" s="107">
        <f t="shared" si="39"/>
        <v>0</v>
      </c>
      <c r="H100" s="107">
        <f t="shared" si="39"/>
        <v>0</v>
      </c>
      <c r="I100" s="107">
        <f t="shared" si="39"/>
        <v>0</v>
      </c>
      <c r="J100" s="107">
        <f t="shared" si="39"/>
        <v>0</v>
      </c>
      <c r="K100" s="107">
        <f t="shared" si="39"/>
        <v>0</v>
      </c>
      <c r="L100" s="107">
        <f t="shared" si="39"/>
        <v>0</v>
      </c>
    </row>
    <row r="101" spans="1:12">
      <c r="A101" s="40"/>
      <c r="B101" s="41" t="s">
        <v>171</v>
      </c>
      <c r="C101" s="48" t="s">
        <v>172</v>
      </c>
      <c r="D101" s="57">
        <f>E101+F101</f>
        <v>0</v>
      </c>
      <c r="E101" s="65"/>
      <c r="F101" s="57">
        <f>SUM(G101:L101)</f>
        <v>0</v>
      </c>
      <c r="G101" s="66"/>
      <c r="H101" s="66"/>
      <c r="I101" s="66"/>
      <c r="J101" s="66"/>
      <c r="K101" s="66"/>
      <c r="L101" s="66"/>
    </row>
    <row r="102" spans="1:12">
      <c r="A102" s="49"/>
      <c r="B102" s="50" t="s">
        <v>173</v>
      </c>
      <c r="C102" s="39" t="s">
        <v>174</v>
      </c>
      <c r="D102" s="36">
        <v>357785</v>
      </c>
      <c r="E102" s="36">
        <f t="shared" ref="E102:L102" si="40">E103+E112+E115+E110</f>
        <v>46735</v>
      </c>
      <c r="F102" s="36">
        <f t="shared" si="40"/>
        <v>311050</v>
      </c>
      <c r="G102" s="36">
        <f t="shared" si="40"/>
        <v>161000</v>
      </c>
      <c r="H102" s="36">
        <f t="shared" si="40"/>
        <v>0</v>
      </c>
      <c r="I102" s="36">
        <f>I103+I112+I115+I110</f>
        <v>150050</v>
      </c>
      <c r="J102" s="36">
        <f t="shared" si="40"/>
        <v>0</v>
      </c>
      <c r="K102" s="36">
        <f t="shared" si="40"/>
        <v>0</v>
      </c>
      <c r="L102" s="36">
        <f t="shared" si="40"/>
        <v>0</v>
      </c>
    </row>
    <row r="103" spans="1:12">
      <c r="A103" s="49"/>
      <c r="B103" s="50" t="s">
        <v>175</v>
      </c>
      <c r="C103" s="39" t="s">
        <v>176</v>
      </c>
      <c r="D103" s="36">
        <v>268800</v>
      </c>
      <c r="E103" s="36">
        <f t="shared" ref="E103:L103" si="41">SUM(E104:E109)</f>
        <v>0</v>
      </c>
      <c r="F103" s="36">
        <v>268800</v>
      </c>
      <c r="G103" s="36">
        <v>145000</v>
      </c>
      <c r="H103" s="36">
        <f t="shared" si="41"/>
        <v>0</v>
      </c>
      <c r="I103" s="36">
        <v>123800</v>
      </c>
      <c r="J103" s="36">
        <f t="shared" si="41"/>
        <v>0</v>
      </c>
      <c r="K103" s="36">
        <f t="shared" si="41"/>
        <v>0</v>
      </c>
      <c r="L103" s="36">
        <f t="shared" si="41"/>
        <v>0</v>
      </c>
    </row>
    <row r="104" spans="1:12">
      <c r="A104" s="40" t="s">
        <v>144</v>
      </c>
      <c r="B104" s="41" t="s">
        <v>177</v>
      </c>
      <c r="C104" s="48" t="s">
        <v>1</v>
      </c>
      <c r="D104" s="43">
        <f t="shared" ref="D104:D109" si="42">E104+F104</f>
        <v>0</v>
      </c>
      <c r="E104" s="64"/>
      <c r="F104" s="43"/>
      <c r="G104" s="67"/>
      <c r="H104" s="67"/>
      <c r="I104" s="67"/>
      <c r="J104" s="67"/>
      <c r="K104" s="67"/>
      <c r="L104" s="67"/>
    </row>
    <row r="105" spans="1:12">
      <c r="A105" s="40" t="s">
        <v>178</v>
      </c>
      <c r="B105" s="41" t="s">
        <v>179</v>
      </c>
      <c r="C105" s="48" t="s">
        <v>180</v>
      </c>
      <c r="D105" s="43">
        <f t="shared" si="42"/>
        <v>0</v>
      </c>
      <c r="E105" s="64"/>
      <c r="F105" s="43"/>
      <c r="G105" s="66"/>
      <c r="H105" s="66"/>
      <c r="I105" s="66"/>
      <c r="J105" s="66"/>
      <c r="K105" s="66"/>
      <c r="L105" s="66"/>
    </row>
    <row r="106" spans="1:12">
      <c r="A106" s="40" t="s">
        <v>181</v>
      </c>
      <c r="B106" s="41" t="s">
        <v>182</v>
      </c>
      <c r="C106" s="48" t="s">
        <v>2</v>
      </c>
      <c r="D106" s="43">
        <f t="shared" si="42"/>
        <v>0</v>
      </c>
      <c r="E106" s="64"/>
      <c r="F106" s="43"/>
      <c r="G106" s="67"/>
      <c r="H106" s="67"/>
      <c r="I106" s="67"/>
      <c r="J106" s="67"/>
      <c r="K106" s="67"/>
      <c r="L106" s="67"/>
    </row>
    <row r="107" spans="1:12">
      <c r="A107" s="40"/>
      <c r="B107" s="41" t="s">
        <v>183</v>
      </c>
      <c r="C107" s="48" t="s">
        <v>3</v>
      </c>
      <c r="D107" s="43">
        <f t="shared" si="42"/>
        <v>0</v>
      </c>
      <c r="E107" s="64"/>
      <c r="F107" s="43"/>
      <c r="G107" s="67"/>
      <c r="H107" s="67"/>
      <c r="I107" s="67"/>
      <c r="J107" s="67"/>
      <c r="K107" s="67"/>
      <c r="L107" s="67"/>
    </row>
    <row r="108" spans="1:12">
      <c r="A108" s="40" t="s">
        <v>167</v>
      </c>
      <c r="B108" s="41" t="s">
        <v>184</v>
      </c>
      <c r="C108" s="48" t="s">
        <v>4</v>
      </c>
      <c r="D108" s="43">
        <f t="shared" si="42"/>
        <v>0</v>
      </c>
      <c r="E108" s="64"/>
      <c r="F108" s="43"/>
      <c r="G108" s="66"/>
      <c r="H108" s="66"/>
      <c r="I108" s="66"/>
      <c r="J108" s="66"/>
      <c r="K108" s="66"/>
      <c r="L108" s="66"/>
    </row>
    <row r="109" spans="1:12">
      <c r="A109" s="40" t="s">
        <v>173</v>
      </c>
      <c r="B109" s="41" t="s">
        <v>185</v>
      </c>
      <c r="C109" s="48" t="s">
        <v>5</v>
      </c>
      <c r="D109" s="43">
        <f t="shared" si="42"/>
        <v>0</v>
      </c>
      <c r="E109" s="64"/>
      <c r="F109" s="43"/>
      <c r="G109" s="67"/>
      <c r="H109" s="67"/>
      <c r="I109" s="67"/>
      <c r="J109" s="67"/>
      <c r="K109" s="67"/>
      <c r="L109" s="67"/>
    </row>
    <row r="110" spans="1:12">
      <c r="A110" s="49"/>
      <c r="B110" s="50" t="s">
        <v>186</v>
      </c>
      <c r="C110" s="39" t="s">
        <v>187</v>
      </c>
      <c r="D110" s="51">
        <v>26250</v>
      </c>
      <c r="E110" s="51">
        <f t="shared" ref="E110:L110" si="43">SUM(E111)</f>
        <v>0</v>
      </c>
      <c r="F110" s="51">
        <v>26250</v>
      </c>
      <c r="G110" s="51">
        <f t="shared" si="43"/>
        <v>0</v>
      </c>
      <c r="H110" s="51">
        <f t="shared" si="43"/>
        <v>0</v>
      </c>
      <c r="I110" s="51">
        <v>26250</v>
      </c>
      <c r="J110" s="51">
        <f t="shared" si="43"/>
        <v>0</v>
      </c>
      <c r="K110" s="51">
        <f t="shared" si="43"/>
        <v>0</v>
      </c>
      <c r="L110" s="51">
        <f t="shared" si="43"/>
        <v>0</v>
      </c>
    </row>
    <row r="111" spans="1:12">
      <c r="A111" s="40" t="s">
        <v>188</v>
      </c>
      <c r="B111" s="41" t="s">
        <v>189</v>
      </c>
      <c r="C111" s="48" t="s">
        <v>6</v>
      </c>
      <c r="D111" s="43">
        <f>SUM(F111+E111)</f>
        <v>0</v>
      </c>
      <c r="E111" s="64"/>
      <c r="F111" s="43"/>
      <c r="G111" s="67"/>
      <c r="H111" s="67"/>
      <c r="I111" s="99">
        <v>0</v>
      </c>
      <c r="J111" s="67"/>
      <c r="K111" s="67"/>
      <c r="L111" s="67"/>
    </row>
    <row r="112" spans="1:12">
      <c r="A112" s="49"/>
      <c r="B112" s="50" t="s">
        <v>190</v>
      </c>
      <c r="C112" s="39" t="s">
        <v>191</v>
      </c>
      <c r="D112" s="51">
        <v>62735</v>
      </c>
      <c r="E112" s="51">
        <v>46735</v>
      </c>
      <c r="F112" s="51">
        <v>16000</v>
      </c>
      <c r="G112" s="51">
        <v>16000</v>
      </c>
      <c r="H112" s="51">
        <f t="shared" ref="H112:L112" si="44">SUM(H113:H114)</f>
        <v>0</v>
      </c>
      <c r="I112" s="51">
        <f t="shared" si="44"/>
        <v>0</v>
      </c>
      <c r="J112" s="51">
        <f t="shared" si="44"/>
        <v>0</v>
      </c>
      <c r="K112" s="51">
        <f t="shared" si="44"/>
        <v>0</v>
      </c>
      <c r="L112" s="51">
        <f t="shared" si="44"/>
        <v>0</v>
      </c>
    </row>
    <row r="113" spans="1:12">
      <c r="A113" s="40" t="s">
        <v>192</v>
      </c>
      <c r="B113" s="41" t="s">
        <v>193</v>
      </c>
      <c r="C113" s="48" t="s">
        <v>194</v>
      </c>
      <c r="D113" s="43">
        <f>E113+F113</f>
        <v>0</v>
      </c>
      <c r="E113" s="64"/>
      <c r="F113" s="43"/>
      <c r="G113" s="68"/>
      <c r="H113" s="68"/>
      <c r="I113" s="68"/>
      <c r="J113" s="68"/>
      <c r="K113" s="68"/>
      <c r="L113" s="68"/>
    </row>
    <row r="114" spans="1:12">
      <c r="A114" s="40" t="s">
        <v>195</v>
      </c>
      <c r="B114" s="41" t="s">
        <v>196</v>
      </c>
      <c r="C114" s="48" t="s">
        <v>7</v>
      </c>
      <c r="D114" s="43">
        <f>E114+F114</f>
        <v>0</v>
      </c>
      <c r="E114" s="64"/>
      <c r="F114" s="43"/>
      <c r="G114" s="69"/>
      <c r="H114" s="69"/>
      <c r="I114" s="69"/>
      <c r="J114" s="69"/>
      <c r="K114" s="69"/>
      <c r="L114" s="69"/>
    </row>
    <row r="115" spans="1:12">
      <c r="A115" s="49"/>
      <c r="B115" s="50" t="s">
        <v>197</v>
      </c>
      <c r="C115" s="39" t="s">
        <v>198</v>
      </c>
      <c r="D115" s="51">
        <f>SUM(D116)</f>
        <v>0</v>
      </c>
      <c r="E115" s="51">
        <f t="shared" ref="E115:L115" si="45">SUM(E116)</f>
        <v>0</v>
      </c>
      <c r="F115" s="51">
        <f t="shared" si="45"/>
        <v>0</v>
      </c>
      <c r="G115" s="51">
        <f t="shared" si="45"/>
        <v>0</v>
      </c>
      <c r="H115" s="51">
        <f t="shared" si="45"/>
        <v>0</v>
      </c>
      <c r="I115" s="51">
        <f t="shared" si="45"/>
        <v>0</v>
      </c>
      <c r="J115" s="51">
        <f t="shared" si="45"/>
        <v>0</v>
      </c>
      <c r="K115" s="51">
        <f t="shared" si="45"/>
        <v>0</v>
      </c>
      <c r="L115" s="51">
        <f t="shared" si="45"/>
        <v>0</v>
      </c>
    </row>
    <row r="116" spans="1:12">
      <c r="A116" s="40" t="s">
        <v>199</v>
      </c>
      <c r="B116" s="41" t="s">
        <v>200</v>
      </c>
      <c r="C116" s="48" t="s">
        <v>201</v>
      </c>
      <c r="D116" s="43">
        <f>E116+F116</f>
        <v>0</v>
      </c>
      <c r="E116" s="64"/>
      <c r="F116" s="43">
        <f>SUM(G116:L116)</f>
        <v>0</v>
      </c>
      <c r="G116" s="69"/>
      <c r="H116" s="69"/>
      <c r="I116" s="69"/>
      <c r="J116" s="69"/>
      <c r="K116" s="69"/>
      <c r="L116" s="69"/>
    </row>
    <row r="117" spans="1:12">
      <c r="A117" s="40"/>
      <c r="B117" s="50" t="s">
        <v>195</v>
      </c>
      <c r="C117" s="39" t="s">
        <v>202</v>
      </c>
      <c r="D117" s="51">
        <f>D118</f>
        <v>0</v>
      </c>
      <c r="E117" s="51">
        <f t="shared" ref="E117:L117" si="46">E118</f>
        <v>0</v>
      </c>
      <c r="F117" s="51">
        <f t="shared" si="46"/>
        <v>0</v>
      </c>
      <c r="G117" s="51">
        <f t="shared" si="46"/>
        <v>0</v>
      </c>
      <c r="H117" s="51">
        <f t="shared" si="46"/>
        <v>0</v>
      </c>
      <c r="I117" s="51">
        <f t="shared" si="46"/>
        <v>0</v>
      </c>
      <c r="J117" s="51">
        <f t="shared" si="46"/>
        <v>0</v>
      </c>
      <c r="K117" s="51">
        <f t="shared" si="46"/>
        <v>0</v>
      </c>
      <c r="L117" s="51">
        <f t="shared" si="46"/>
        <v>0</v>
      </c>
    </row>
    <row r="118" spans="1:12">
      <c r="A118" s="40"/>
      <c r="B118" s="53" t="s">
        <v>203</v>
      </c>
      <c r="C118" s="102" t="s">
        <v>204</v>
      </c>
      <c r="D118" s="103">
        <v>0</v>
      </c>
      <c r="E118" s="103">
        <v>0</v>
      </c>
      <c r="F118" s="103">
        <f t="shared" ref="F118:L118" si="47">SUM(F119)</f>
        <v>0</v>
      </c>
      <c r="G118" s="103">
        <f t="shared" si="47"/>
        <v>0</v>
      </c>
      <c r="H118" s="103">
        <f t="shared" si="47"/>
        <v>0</v>
      </c>
      <c r="I118" s="103">
        <f t="shared" si="47"/>
        <v>0</v>
      </c>
      <c r="J118" s="103">
        <f t="shared" si="47"/>
        <v>0</v>
      </c>
      <c r="K118" s="103">
        <f t="shared" si="47"/>
        <v>0</v>
      </c>
      <c r="L118" s="103">
        <f t="shared" si="47"/>
        <v>0</v>
      </c>
    </row>
    <row r="119" spans="1:12">
      <c r="A119" s="40"/>
      <c r="B119" s="41" t="s">
        <v>205</v>
      </c>
      <c r="C119" s="58" t="s">
        <v>206</v>
      </c>
      <c r="D119" s="43">
        <f>E119+F119</f>
        <v>0</v>
      </c>
      <c r="E119" s="64">
        <v>0</v>
      </c>
      <c r="F119" s="43">
        <v>0</v>
      </c>
      <c r="G119" s="69"/>
      <c r="H119" s="69"/>
      <c r="I119" s="69"/>
      <c r="J119" s="69"/>
      <c r="K119" s="69"/>
      <c r="L119" s="69"/>
    </row>
    <row r="120" spans="1:12">
      <c r="A120" s="130" t="s">
        <v>207</v>
      </c>
      <c r="B120" s="127"/>
      <c r="C120" s="127"/>
      <c r="D120" s="51">
        <f>SUM(D121)</f>
        <v>0</v>
      </c>
      <c r="E120" s="51">
        <f t="shared" ref="E120:L120" si="48">SUM(E121)</f>
        <v>0</v>
      </c>
      <c r="F120" s="51">
        <f t="shared" si="48"/>
        <v>0</v>
      </c>
      <c r="G120" s="51">
        <f t="shared" si="48"/>
        <v>0</v>
      </c>
      <c r="H120" s="51">
        <f t="shared" si="48"/>
        <v>0</v>
      </c>
      <c r="I120" s="51">
        <f t="shared" si="48"/>
        <v>0</v>
      </c>
      <c r="J120" s="51">
        <f t="shared" si="48"/>
        <v>0</v>
      </c>
      <c r="K120" s="51">
        <f t="shared" si="48"/>
        <v>0</v>
      </c>
      <c r="L120" s="51">
        <f t="shared" si="48"/>
        <v>0</v>
      </c>
    </row>
    <row r="121" spans="1:12">
      <c r="A121" s="49"/>
      <c r="B121" s="50" t="s">
        <v>100</v>
      </c>
      <c r="C121" s="39" t="s">
        <v>101</v>
      </c>
      <c r="D121" s="51">
        <f>SUM(D122:D122)</f>
        <v>0</v>
      </c>
      <c r="E121" s="51">
        <f t="shared" ref="E121:L121" si="49">SUM(E122:E122)</f>
        <v>0</v>
      </c>
      <c r="F121" s="51">
        <f t="shared" si="49"/>
        <v>0</v>
      </c>
      <c r="G121" s="51">
        <f t="shared" si="49"/>
        <v>0</v>
      </c>
      <c r="H121" s="51">
        <f t="shared" si="49"/>
        <v>0</v>
      </c>
      <c r="I121" s="51">
        <f t="shared" si="49"/>
        <v>0</v>
      </c>
      <c r="J121" s="51">
        <f t="shared" si="49"/>
        <v>0</v>
      </c>
      <c r="K121" s="51">
        <f t="shared" si="49"/>
        <v>0</v>
      </c>
      <c r="L121" s="51">
        <f t="shared" si="49"/>
        <v>0</v>
      </c>
    </row>
    <row r="122" spans="1:12">
      <c r="A122" s="40" t="s">
        <v>208</v>
      </c>
      <c r="B122" s="41" t="s">
        <v>115</v>
      </c>
      <c r="C122" s="42" t="s">
        <v>116</v>
      </c>
      <c r="D122" s="43">
        <f>E122+F122</f>
        <v>0</v>
      </c>
      <c r="E122" s="64"/>
      <c r="F122" s="43">
        <f>SUM(G122:L122)</f>
        <v>0</v>
      </c>
      <c r="G122" s="68"/>
      <c r="H122" s="68"/>
      <c r="I122" s="68"/>
      <c r="J122" s="68"/>
      <c r="K122" s="68"/>
      <c r="L122" s="68"/>
    </row>
    <row r="123" spans="1:12" hidden="1">
      <c r="A123" s="126" t="s">
        <v>209</v>
      </c>
      <c r="B123" s="127"/>
      <c r="C123" s="127"/>
      <c r="D123" s="36">
        <f>D124+D126+D128+D130+D132+D134+D136+D138+D140+D142+D144</f>
        <v>0</v>
      </c>
      <c r="E123" s="36">
        <f t="shared" ref="E123:L123" si="50">E124+E126+E128+E130+E132+E134+E136+E138+E140+E142+E144</f>
        <v>0</v>
      </c>
      <c r="F123" s="36">
        <f t="shared" si="50"/>
        <v>0</v>
      </c>
      <c r="G123" s="36">
        <f t="shared" si="50"/>
        <v>0</v>
      </c>
      <c r="H123" s="36">
        <f t="shared" si="50"/>
        <v>0</v>
      </c>
      <c r="I123" s="36">
        <f t="shared" si="50"/>
        <v>0</v>
      </c>
      <c r="J123" s="36">
        <f t="shared" si="50"/>
        <v>0</v>
      </c>
      <c r="K123" s="36">
        <f t="shared" si="50"/>
        <v>0</v>
      </c>
      <c r="L123" s="36">
        <f t="shared" si="50"/>
        <v>0</v>
      </c>
    </row>
    <row r="124" spans="1:12" hidden="1">
      <c r="A124" s="126" t="s">
        <v>210</v>
      </c>
      <c r="B124" s="127"/>
      <c r="C124" s="127"/>
      <c r="D124" s="36">
        <f>D125</f>
        <v>0</v>
      </c>
      <c r="E124" s="36">
        <f t="shared" ref="E124:L124" si="51">E125</f>
        <v>0</v>
      </c>
      <c r="F124" s="36">
        <f t="shared" si="51"/>
        <v>0</v>
      </c>
      <c r="G124" s="36">
        <f t="shared" si="51"/>
        <v>0</v>
      </c>
      <c r="H124" s="36">
        <f t="shared" si="51"/>
        <v>0</v>
      </c>
      <c r="I124" s="36">
        <f t="shared" si="51"/>
        <v>0</v>
      </c>
      <c r="J124" s="36">
        <f t="shared" si="51"/>
        <v>0</v>
      </c>
      <c r="K124" s="36">
        <f t="shared" si="51"/>
        <v>0</v>
      </c>
      <c r="L124" s="36">
        <f t="shared" si="51"/>
        <v>0</v>
      </c>
    </row>
    <row r="125" spans="1:12" s="5" customFormat="1" hidden="1">
      <c r="A125" s="59" t="s">
        <v>211</v>
      </c>
      <c r="B125" s="60" t="s">
        <v>148</v>
      </c>
      <c r="C125" s="42" t="s">
        <v>149</v>
      </c>
      <c r="D125" s="43">
        <f>E125+F125</f>
        <v>0</v>
      </c>
      <c r="E125" s="64"/>
      <c r="F125" s="43">
        <f>SUM(G125:L125)</f>
        <v>0</v>
      </c>
      <c r="G125" s="70"/>
      <c r="H125" s="70"/>
      <c r="I125" s="70"/>
      <c r="J125" s="70"/>
      <c r="K125" s="70"/>
      <c r="L125" s="70"/>
    </row>
    <row r="126" spans="1:12" s="5" customFormat="1" hidden="1">
      <c r="A126" s="126" t="s">
        <v>212</v>
      </c>
      <c r="B126" s="127"/>
      <c r="C126" s="127"/>
      <c r="D126" s="36">
        <f>D127</f>
        <v>0</v>
      </c>
      <c r="E126" s="36">
        <f t="shared" ref="E126:L126" si="52">E127</f>
        <v>0</v>
      </c>
      <c r="F126" s="36">
        <f t="shared" si="52"/>
        <v>0</v>
      </c>
      <c r="G126" s="36">
        <f t="shared" si="52"/>
        <v>0</v>
      </c>
      <c r="H126" s="36">
        <f t="shared" si="52"/>
        <v>0</v>
      </c>
      <c r="I126" s="36">
        <f t="shared" si="52"/>
        <v>0</v>
      </c>
      <c r="J126" s="36">
        <f t="shared" si="52"/>
        <v>0</v>
      </c>
      <c r="K126" s="36">
        <f t="shared" si="52"/>
        <v>0</v>
      </c>
      <c r="L126" s="36">
        <f t="shared" si="52"/>
        <v>0</v>
      </c>
    </row>
    <row r="127" spans="1:12" s="5" customFormat="1" hidden="1">
      <c r="A127" s="59" t="s">
        <v>213</v>
      </c>
      <c r="B127" s="60" t="s">
        <v>148</v>
      </c>
      <c r="C127" s="42" t="s">
        <v>149</v>
      </c>
      <c r="D127" s="43">
        <f>E127+F127</f>
        <v>0</v>
      </c>
      <c r="E127" s="64"/>
      <c r="F127" s="43">
        <f>SUM(G127:L127)</f>
        <v>0</v>
      </c>
      <c r="G127" s="71"/>
      <c r="H127" s="71"/>
      <c r="I127" s="71"/>
      <c r="J127" s="71"/>
      <c r="K127" s="71"/>
      <c r="L127" s="71"/>
    </row>
    <row r="128" spans="1:12" s="5" customFormat="1" hidden="1">
      <c r="A128" s="126" t="s">
        <v>214</v>
      </c>
      <c r="B128" s="127"/>
      <c r="C128" s="127"/>
      <c r="D128" s="36">
        <f>D129</f>
        <v>0</v>
      </c>
      <c r="E128" s="36">
        <f t="shared" ref="E128:L128" si="53">E129</f>
        <v>0</v>
      </c>
      <c r="F128" s="36">
        <f t="shared" si="53"/>
        <v>0</v>
      </c>
      <c r="G128" s="36">
        <f t="shared" si="53"/>
        <v>0</v>
      </c>
      <c r="H128" s="36">
        <f t="shared" si="53"/>
        <v>0</v>
      </c>
      <c r="I128" s="36">
        <f t="shared" si="53"/>
        <v>0</v>
      </c>
      <c r="J128" s="36">
        <f t="shared" si="53"/>
        <v>0</v>
      </c>
      <c r="K128" s="36">
        <f t="shared" si="53"/>
        <v>0</v>
      </c>
      <c r="L128" s="36">
        <f t="shared" si="53"/>
        <v>0</v>
      </c>
    </row>
    <row r="129" spans="1:12" hidden="1">
      <c r="A129" s="59" t="s">
        <v>215</v>
      </c>
      <c r="B129" s="60" t="s">
        <v>148</v>
      </c>
      <c r="C129" s="42" t="s">
        <v>149</v>
      </c>
      <c r="D129" s="43">
        <f>E129+F129</f>
        <v>0</v>
      </c>
      <c r="E129" s="64"/>
      <c r="F129" s="43">
        <f>SUM(G129:L129)</f>
        <v>0</v>
      </c>
      <c r="G129" s="72"/>
      <c r="H129" s="72"/>
      <c r="I129" s="72"/>
      <c r="J129" s="72"/>
      <c r="K129" s="72"/>
      <c r="L129" s="72"/>
    </row>
    <row r="130" spans="1:12" s="20" customFormat="1" ht="12.75" hidden="1">
      <c r="A130" s="126" t="s">
        <v>216</v>
      </c>
      <c r="B130" s="127"/>
      <c r="C130" s="127"/>
      <c r="D130" s="36">
        <f>D131</f>
        <v>0</v>
      </c>
      <c r="E130" s="36">
        <f t="shared" ref="E130:L130" si="54">E131</f>
        <v>0</v>
      </c>
      <c r="F130" s="36">
        <f t="shared" si="54"/>
        <v>0</v>
      </c>
      <c r="G130" s="36">
        <f t="shared" si="54"/>
        <v>0</v>
      </c>
      <c r="H130" s="36">
        <f t="shared" si="54"/>
        <v>0</v>
      </c>
      <c r="I130" s="36">
        <f t="shared" si="54"/>
        <v>0</v>
      </c>
      <c r="J130" s="36">
        <f t="shared" si="54"/>
        <v>0</v>
      </c>
      <c r="K130" s="36">
        <f t="shared" si="54"/>
        <v>0</v>
      </c>
      <c r="L130" s="36">
        <f t="shared" si="54"/>
        <v>0</v>
      </c>
    </row>
    <row r="131" spans="1:12" s="20" customFormat="1" ht="12.75" hidden="1">
      <c r="A131" s="59" t="s">
        <v>217</v>
      </c>
      <c r="B131" s="60" t="s">
        <v>148</v>
      </c>
      <c r="C131" s="42" t="s">
        <v>149</v>
      </c>
      <c r="D131" s="43">
        <f>E131+F131</f>
        <v>0</v>
      </c>
      <c r="E131" s="64"/>
      <c r="F131" s="43">
        <f>SUM(G131:L131)</f>
        <v>0</v>
      </c>
      <c r="G131" s="73"/>
      <c r="H131" s="73"/>
      <c r="I131" s="73"/>
      <c r="J131" s="73"/>
      <c r="K131" s="73"/>
      <c r="L131" s="73"/>
    </row>
    <row r="132" spans="1:12" s="26" customFormat="1" ht="12.75" hidden="1">
      <c r="A132" s="126" t="s">
        <v>218</v>
      </c>
      <c r="B132" s="127"/>
      <c r="C132" s="127"/>
      <c r="D132" s="36">
        <f>D133</f>
        <v>0</v>
      </c>
      <c r="E132" s="36">
        <f t="shared" ref="E132:L132" si="55">E133</f>
        <v>0</v>
      </c>
      <c r="F132" s="36">
        <f t="shared" si="55"/>
        <v>0</v>
      </c>
      <c r="G132" s="36">
        <f t="shared" si="55"/>
        <v>0</v>
      </c>
      <c r="H132" s="36">
        <f t="shared" si="55"/>
        <v>0</v>
      </c>
      <c r="I132" s="36">
        <f t="shared" si="55"/>
        <v>0</v>
      </c>
      <c r="J132" s="36">
        <f t="shared" si="55"/>
        <v>0</v>
      </c>
      <c r="K132" s="36">
        <f t="shared" si="55"/>
        <v>0</v>
      </c>
      <c r="L132" s="36">
        <f t="shared" si="55"/>
        <v>0</v>
      </c>
    </row>
    <row r="133" spans="1:12" s="20" customFormat="1" ht="12.75" hidden="1">
      <c r="A133" s="59" t="s">
        <v>219</v>
      </c>
      <c r="B133" s="60" t="s">
        <v>148</v>
      </c>
      <c r="C133" s="42" t="s">
        <v>149</v>
      </c>
      <c r="D133" s="43">
        <f>E133+F133</f>
        <v>0</v>
      </c>
      <c r="E133" s="64"/>
      <c r="F133" s="43">
        <f>SUM(G133:L133)</f>
        <v>0</v>
      </c>
      <c r="G133" s="74"/>
      <c r="H133" s="74"/>
      <c r="I133" s="74"/>
      <c r="J133" s="74"/>
      <c r="K133" s="74"/>
      <c r="L133" s="74"/>
    </row>
    <row r="134" spans="1:12" s="20" customFormat="1" ht="12.75" hidden="1">
      <c r="A134" s="126" t="s">
        <v>220</v>
      </c>
      <c r="B134" s="127"/>
      <c r="C134" s="127"/>
      <c r="D134" s="36">
        <f>D135</f>
        <v>0</v>
      </c>
      <c r="E134" s="36">
        <f t="shared" ref="E134:L134" si="56">E135</f>
        <v>0</v>
      </c>
      <c r="F134" s="36">
        <f t="shared" si="56"/>
        <v>0</v>
      </c>
      <c r="G134" s="36">
        <f t="shared" si="56"/>
        <v>0</v>
      </c>
      <c r="H134" s="36">
        <f t="shared" si="56"/>
        <v>0</v>
      </c>
      <c r="I134" s="36">
        <f t="shared" si="56"/>
        <v>0</v>
      </c>
      <c r="J134" s="36">
        <f t="shared" si="56"/>
        <v>0</v>
      </c>
      <c r="K134" s="36">
        <f t="shared" si="56"/>
        <v>0</v>
      </c>
      <c r="L134" s="36">
        <f t="shared" si="56"/>
        <v>0</v>
      </c>
    </row>
    <row r="135" spans="1:12" s="20" customFormat="1" ht="12.75" hidden="1">
      <c r="A135" s="59" t="s">
        <v>221</v>
      </c>
      <c r="B135" s="60" t="s">
        <v>148</v>
      </c>
      <c r="C135" s="42" t="s">
        <v>149</v>
      </c>
      <c r="D135" s="43">
        <f>E135+F135</f>
        <v>0</v>
      </c>
      <c r="E135" s="64"/>
      <c r="F135" s="43">
        <f>SUM(G135:L135)</f>
        <v>0</v>
      </c>
      <c r="G135" s="75"/>
      <c r="H135" s="75"/>
      <c r="I135" s="75"/>
      <c r="J135" s="75"/>
      <c r="K135" s="75"/>
      <c r="L135" s="75"/>
    </row>
    <row r="136" spans="1:12" s="20" customFormat="1" ht="12.75" hidden="1">
      <c r="A136" s="126" t="s">
        <v>222</v>
      </c>
      <c r="B136" s="127"/>
      <c r="C136" s="127"/>
      <c r="D136" s="36">
        <f>D137</f>
        <v>0</v>
      </c>
      <c r="E136" s="36">
        <f t="shared" ref="E136:L136" si="57">E137</f>
        <v>0</v>
      </c>
      <c r="F136" s="36">
        <f t="shared" si="57"/>
        <v>0</v>
      </c>
      <c r="G136" s="36">
        <f t="shared" si="57"/>
        <v>0</v>
      </c>
      <c r="H136" s="36">
        <f t="shared" si="57"/>
        <v>0</v>
      </c>
      <c r="I136" s="36">
        <f t="shared" si="57"/>
        <v>0</v>
      </c>
      <c r="J136" s="36">
        <f t="shared" si="57"/>
        <v>0</v>
      </c>
      <c r="K136" s="36">
        <f t="shared" si="57"/>
        <v>0</v>
      </c>
      <c r="L136" s="36">
        <f t="shared" si="57"/>
        <v>0</v>
      </c>
    </row>
    <row r="137" spans="1:12" s="20" customFormat="1" ht="12.75" hidden="1">
      <c r="A137" s="59" t="s">
        <v>223</v>
      </c>
      <c r="B137" s="60" t="s">
        <v>148</v>
      </c>
      <c r="C137" s="42" t="s">
        <v>149</v>
      </c>
      <c r="D137" s="43">
        <f>E137+F137</f>
        <v>0</v>
      </c>
      <c r="E137" s="64"/>
      <c r="F137" s="43">
        <f>SUM(G137:L137)</f>
        <v>0</v>
      </c>
      <c r="G137" s="75"/>
      <c r="H137" s="75"/>
      <c r="I137" s="75"/>
      <c r="J137" s="75"/>
      <c r="K137" s="75"/>
      <c r="L137" s="75"/>
    </row>
    <row r="138" spans="1:12" s="20" customFormat="1" ht="12.75" hidden="1">
      <c r="A138" s="126" t="s">
        <v>224</v>
      </c>
      <c r="B138" s="127"/>
      <c r="C138" s="127"/>
      <c r="D138" s="36">
        <f>D139</f>
        <v>0</v>
      </c>
      <c r="E138" s="36">
        <f t="shared" ref="E138:L138" si="58">E139</f>
        <v>0</v>
      </c>
      <c r="F138" s="36">
        <f t="shared" si="58"/>
        <v>0</v>
      </c>
      <c r="G138" s="36">
        <f t="shared" si="58"/>
        <v>0</v>
      </c>
      <c r="H138" s="36">
        <f t="shared" si="58"/>
        <v>0</v>
      </c>
      <c r="I138" s="36">
        <f t="shared" si="58"/>
        <v>0</v>
      </c>
      <c r="J138" s="36">
        <f t="shared" si="58"/>
        <v>0</v>
      </c>
      <c r="K138" s="36">
        <f t="shared" si="58"/>
        <v>0</v>
      </c>
      <c r="L138" s="36">
        <f t="shared" si="58"/>
        <v>0</v>
      </c>
    </row>
    <row r="139" spans="1:12" s="20" customFormat="1" ht="12.75" hidden="1">
      <c r="A139" s="59" t="s">
        <v>225</v>
      </c>
      <c r="B139" s="60" t="s">
        <v>148</v>
      </c>
      <c r="C139" s="42" t="s">
        <v>149</v>
      </c>
      <c r="D139" s="43">
        <f>E139+F139</f>
        <v>0</v>
      </c>
      <c r="E139" s="64"/>
      <c r="F139" s="43">
        <f>SUM(G139:L139)</f>
        <v>0</v>
      </c>
      <c r="G139" s="61"/>
      <c r="H139" s="61"/>
      <c r="I139" s="61"/>
      <c r="J139" s="61"/>
      <c r="K139" s="61"/>
      <c r="L139" s="61"/>
    </row>
    <row r="140" spans="1:12" s="20" customFormat="1" ht="12.75" hidden="1">
      <c r="A140" s="126" t="s">
        <v>226</v>
      </c>
      <c r="B140" s="127"/>
      <c r="C140" s="127"/>
      <c r="D140" s="36">
        <f>D141</f>
        <v>0</v>
      </c>
      <c r="E140" s="36">
        <f t="shared" ref="E140:L140" si="59">E141</f>
        <v>0</v>
      </c>
      <c r="F140" s="36">
        <f t="shared" si="59"/>
        <v>0</v>
      </c>
      <c r="G140" s="36">
        <f t="shared" si="59"/>
        <v>0</v>
      </c>
      <c r="H140" s="36">
        <f t="shared" si="59"/>
        <v>0</v>
      </c>
      <c r="I140" s="36">
        <f t="shared" si="59"/>
        <v>0</v>
      </c>
      <c r="J140" s="36">
        <f t="shared" si="59"/>
        <v>0</v>
      </c>
      <c r="K140" s="36">
        <f t="shared" si="59"/>
        <v>0</v>
      </c>
      <c r="L140" s="36">
        <f t="shared" si="59"/>
        <v>0</v>
      </c>
    </row>
    <row r="141" spans="1:12" s="20" customFormat="1" ht="12.75" hidden="1">
      <c r="A141" s="59" t="s">
        <v>227</v>
      </c>
      <c r="B141" s="60" t="s">
        <v>148</v>
      </c>
      <c r="C141" s="42" t="s">
        <v>149</v>
      </c>
      <c r="D141" s="43">
        <f>E141+F141</f>
        <v>0</v>
      </c>
      <c r="E141" s="64"/>
      <c r="F141" s="43">
        <f>SUM(G141:L141)</f>
        <v>0</v>
      </c>
      <c r="G141" s="61"/>
      <c r="H141" s="61"/>
      <c r="I141" s="61"/>
      <c r="J141" s="61"/>
      <c r="K141" s="61"/>
      <c r="L141" s="61"/>
    </row>
    <row r="142" spans="1:12" s="20" customFormat="1" ht="12.75" hidden="1">
      <c r="A142" s="126" t="s">
        <v>228</v>
      </c>
      <c r="B142" s="127"/>
      <c r="C142" s="127"/>
      <c r="D142" s="36">
        <f>D143</f>
        <v>0</v>
      </c>
      <c r="E142" s="36">
        <f t="shared" ref="E142:L142" si="60">E143</f>
        <v>0</v>
      </c>
      <c r="F142" s="36">
        <f t="shared" si="60"/>
        <v>0</v>
      </c>
      <c r="G142" s="36">
        <f t="shared" si="60"/>
        <v>0</v>
      </c>
      <c r="H142" s="36">
        <f t="shared" si="60"/>
        <v>0</v>
      </c>
      <c r="I142" s="36">
        <f t="shared" si="60"/>
        <v>0</v>
      </c>
      <c r="J142" s="36">
        <f t="shared" si="60"/>
        <v>0</v>
      </c>
      <c r="K142" s="36">
        <f t="shared" si="60"/>
        <v>0</v>
      </c>
      <c r="L142" s="36">
        <f t="shared" si="60"/>
        <v>0</v>
      </c>
    </row>
    <row r="143" spans="1:12" s="20" customFormat="1" ht="12.75" hidden="1">
      <c r="A143" s="59" t="s">
        <v>229</v>
      </c>
      <c r="B143" s="60" t="s">
        <v>148</v>
      </c>
      <c r="C143" s="42" t="s">
        <v>149</v>
      </c>
      <c r="D143" s="43">
        <f>E143+F143</f>
        <v>0</v>
      </c>
      <c r="E143" s="64"/>
      <c r="F143" s="43">
        <f>SUM(G143:L143)</f>
        <v>0</v>
      </c>
      <c r="G143" s="61"/>
      <c r="H143" s="61"/>
      <c r="I143" s="61"/>
      <c r="J143" s="61"/>
      <c r="K143" s="61"/>
      <c r="L143" s="61"/>
    </row>
    <row r="144" spans="1:12" s="20" customFormat="1" ht="12.75" hidden="1">
      <c r="A144" s="126" t="s">
        <v>230</v>
      </c>
      <c r="B144" s="127"/>
      <c r="C144" s="127"/>
      <c r="D144" s="36">
        <f>SUM(D145)</f>
        <v>0</v>
      </c>
      <c r="E144" s="36">
        <f t="shared" ref="E144:L144" si="61">SUM(E145)</f>
        <v>0</v>
      </c>
      <c r="F144" s="36">
        <f t="shared" si="61"/>
        <v>0</v>
      </c>
      <c r="G144" s="36">
        <f t="shared" si="61"/>
        <v>0</v>
      </c>
      <c r="H144" s="36">
        <f t="shared" si="61"/>
        <v>0</v>
      </c>
      <c r="I144" s="36">
        <f t="shared" si="61"/>
        <v>0</v>
      </c>
      <c r="J144" s="36">
        <f t="shared" si="61"/>
        <v>0</v>
      </c>
      <c r="K144" s="36">
        <f t="shared" si="61"/>
        <v>0</v>
      </c>
      <c r="L144" s="36">
        <f t="shared" si="61"/>
        <v>0</v>
      </c>
    </row>
    <row r="145" spans="1:12" s="20" customFormat="1" ht="12.75" hidden="1">
      <c r="A145" s="59" t="s">
        <v>231</v>
      </c>
      <c r="B145" s="60" t="s">
        <v>148</v>
      </c>
      <c r="C145" s="42" t="s">
        <v>149</v>
      </c>
      <c r="D145" s="43">
        <f>E145+F145</f>
        <v>0</v>
      </c>
      <c r="E145" s="64"/>
      <c r="F145" s="43">
        <f>SUM(G145:L145)</f>
        <v>0</v>
      </c>
      <c r="G145" s="76"/>
      <c r="H145" s="76"/>
      <c r="I145" s="76"/>
      <c r="J145" s="76"/>
      <c r="K145" s="76"/>
      <c r="L145" s="76"/>
    </row>
    <row r="146" spans="1:12" s="20" customFormat="1" ht="13.5" thickBot="1">
      <c r="A146" s="62"/>
      <c r="B146" s="128" t="s">
        <v>232</v>
      </c>
      <c r="C146" s="129"/>
      <c r="D146" s="63">
        <f>D14</f>
        <v>31205009.5</v>
      </c>
      <c r="E146" s="63">
        <f t="shared" ref="E146:L146" si="62">E14</f>
        <v>26949235</v>
      </c>
      <c r="F146" s="63">
        <f t="shared" si="62"/>
        <v>4255774.5</v>
      </c>
      <c r="G146" s="63">
        <f t="shared" si="62"/>
        <v>1794400</v>
      </c>
      <c r="H146" s="63">
        <f t="shared" si="62"/>
        <v>0</v>
      </c>
      <c r="I146" s="63">
        <f t="shared" si="62"/>
        <v>2461374.5</v>
      </c>
      <c r="J146" s="63">
        <f t="shared" si="62"/>
        <v>0</v>
      </c>
      <c r="K146" s="63">
        <f t="shared" si="62"/>
        <v>0</v>
      </c>
      <c r="L146" s="63">
        <f t="shared" si="62"/>
        <v>0</v>
      </c>
    </row>
    <row r="147" spans="1:12" s="19" customFormat="1" ht="16.5" thickTop="1">
      <c r="A147" s="16"/>
      <c r="B147" s="17"/>
      <c r="C147" s="17" t="s">
        <v>257</v>
      </c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s="19" customFormat="1">
      <c r="A148" s="16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s="19" customFormat="1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s="19" customFormat="1">
      <c r="A150" s="16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s="19" customFormat="1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s="19" customFormat="1">
      <c r="A152" s="16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s="19" customFormat="1">
      <c r="A153" s="16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s="19" customFormat="1">
      <c r="A154" s="16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s="19" customFormat="1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s="19" customFormat="1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s="19" customFormat="1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s="19" customFormat="1">
      <c r="A158" s="16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s="19" customFormat="1">
      <c r="A159" s="16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s="19" customFormat="1">
      <c r="A160" s="16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s="19" customFormat="1">
      <c r="A161" s="16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s="19" customFormat="1">
      <c r="A162" s="16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s="19" customFormat="1">
      <c r="A163" s="1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s="19" customFormat="1">
      <c r="A164" s="16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s="19" customFormat="1">
      <c r="A165" s="16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s="19" customFormat="1">
      <c r="A166" s="16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s="19" customFormat="1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s="19" customFormat="1">
      <c r="A168" s="16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s="19" customFormat="1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s="19" customFormat="1">
      <c r="A170" s="16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s="19" customFormat="1">
      <c r="A171" s="16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s="19" customFormat="1">
      <c r="A172" s="16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s="19" customFormat="1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s="19" customFormat="1">
      <c r="A174" s="16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s="19" customFormat="1">
      <c r="A175" s="16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s="19" customFormat="1">
      <c r="A176" s="16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s="19" customFormat="1">
      <c r="A177" s="16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s="19" customFormat="1">
      <c r="A178" s="16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s="19" customFormat="1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s="19" customFormat="1">
      <c r="A180" s="16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s="19" customFormat="1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s="19" customFormat="1">
      <c r="A182" s="16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s="19" customFormat="1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s="19" customFormat="1">
      <c r="A184" s="16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s="19" customFormat="1">
      <c r="A185" s="16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s="19" customFormat="1">
      <c r="A186" s="16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s="19" customFormat="1">
      <c r="A187" s="16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s="19" customFormat="1">
      <c r="A188" s="16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s="19" customFormat="1">
      <c r="A189" s="16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s="19" customFormat="1">
      <c r="A190" s="16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s="19" customFormat="1">
      <c r="A191" s="16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s="19" customFormat="1">
      <c r="A192" s="1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s="19" customFormat="1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s="19" customFormat="1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s="19" customFormat="1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s="19" customFormat="1">
      <c r="A196" s="16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s="19" customFormat="1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s="19" customFormat="1">
      <c r="A198" s="16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s="19" customFormat="1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s="19" customFormat="1">
      <c r="A200" s="16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s="19" customFormat="1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s="19" customFormat="1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s="19" customFormat="1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s="19" customFormat="1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s="19" customFormat="1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s="19" customFormat="1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s="19" customFormat="1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s="19" customFormat="1">
      <c r="A208" s="16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s="19" customFormat="1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s="19" customFormat="1">
      <c r="A210" s="16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s="19" customFormat="1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s="19" customFormat="1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s="19" customFormat="1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s="19" customFormat="1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s="19" customFormat="1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s="19" customFormat="1">
      <c r="A216" s="16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s="19" customFormat="1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s="19" customFormat="1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s="19" customFormat="1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s="19" customFormat="1">
      <c r="A220" s="16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s="19" customFormat="1">
      <c r="A221" s="1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s="19" customFormat="1">
      <c r="A222" s="16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s="19" customFormat="1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s="19" customFormat="1">
      <c r="A224" s="16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s="19" customFormat="1">
      <c r="A225" s="16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s="19" customFormat="1">
      <c r="A226" s="16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s="19" customFormat="1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s="19" customFormat="1">
      <c r="A228" s="16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s="19" customFormat="1">
      <c r="A229" s="16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s="19" customFormat="1">
      <c r="A230" s="1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s="19" customFormat="1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s="19" customFormat="1">
      <c r="A232" s="16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s="19" customFormat="1">
      <c r="A233" s="16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s="19" customFormat="1">
      <c r="A234" s="16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s="19" customFormat="1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s="19" customFormat="1">
      <c r="A236" s="16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s="19" customFormat="1">
      <c r="A237" s="16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s="19" customFormat="1">
      <c r="A238" s="16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s="19" customFormat="1">
      <c r="A239" s="16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s="19" customFormat="1">
      <c r="A240" s="16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s="19" customFormat="1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s="19" customFormat="1">
      <c r="A242" s="16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s="19" customFormat="1">
      <c r="A243" s="16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s="19" customFormat="1">
      <c r="A244" s="16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s="19" customFormat="1">
      <c r="A245" s="16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s="19" customFormat="1">
      <c r="A246" s="16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 s="19" customFormat="1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s="19" customFormat="1">
      <c r="A248" s="16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s="19" customFormat="1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 s="19" customFormat="1">
      <c r="A250" s="16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1:12" s="19" customFormat="1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 s="19" customFormat="1">
      <c r="A252" s="16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2" s="19" customFormat="1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 s="19" customFormat="1">
      <c r="A254" s="16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2" s="19" customFormat="1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 s="19" customFormat="1">
      <c r="A256" s="16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2" s="19" customFormat="1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 s="19" customFormat="1">
      <c r="A258" s="16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1:12" s="19" customFormat="1">
      <c r="A259" s="16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 s="19" customFormat="1">
      <c r="A260" s="16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1:12" s="19" customFormat="1">
      <c r="A261" s="16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 s="19" customFormat="1">
      <c r="A262" s="16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1:12" s="19" customFormat="1">
      <c r="A263" s="16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 s="19" customFormat="1">
      <c r="A264" s="16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1:12" s="19" customFormat="1">
      <c r="A265" s="16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 s="19" customFormat="1">
      <c r="A266" s="16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1:12" s="19" customFormat="1">
      <c r="A267" s="16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 s="19" customFormat="1">
      <c r="A268" s="16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 s="19" customFormat="1">
      <c r="A269" s="16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 s="19" customFormat="1">
      <c r="A270" s="16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2" s="19" customFormat="1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 s="19" customFormat="1">
      <c r="A272" s="16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2" s="19" customFormat="1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 s="19" customFormat="1">
      <c r="A274" s="16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2" s="19" customFormat="1">
      <c r="A275" s="16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 s="19" customFormat="1">
      <c r="A276" s="16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2" s="19" customFormat="1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 s="19" customFormat="1">
      <c r="A278" s="16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2" s="19" customFormat="1">
      <c r="A279" s="1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 s="19" customFormat="1">
      <c r="A280" s="16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2" s="19" customFormat="1">
      <c r="A281" s="16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 s="19" customFormat="1">
      <c r="A282" s="16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2" s="19" customFormat="1">
      <c r="A283" s="16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 s="19" customFormat="1">
      <c r="A284" s="16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2" s="19" customFormat="1">
      <c r="A285" s="16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 s="19" customFormat="1">
      <c r="A286" s="16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2" s="19" customFormat="1">
      <c r="A287" s="1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 s="19" customFormat="1">
      <c r="A288" s="16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 s="19" customFormat="1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s="19" customFormat="1">
      <c r="A290" s="16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1:12" s="19" customFormat="1">
      <c r="A291" s="16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 s="19" customFormat="1">
      <c r="A292" s="16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1:12" s="19" customFormat="1">
      <c r="A293" s="16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 s="19" customFormat="1">
      <c r="A294" s="16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1:12" s="19" customFormat="1">
      <c r="A295" s="16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 s="19" customFormat="1">
      <c r="A296" s="16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1:12" s="19" customFormat="1">
      <c r="A297" s="16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 s="19" customFormat="1">
      <c r="A298" s="16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1:12" s="19" customFormat="1">
      <c r="A299" s="16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 s="19" customFormat="1">
      <c r="A300" s="16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1:12" s="19" customFormat="1">
      <c r="A301" s="16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 s="19" customFormat="1">
      <c r="A302" s="16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1:12" s="19" customFormat="1">
      <c r="A303" s="16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 s="19" customFormat="1">
      <c r="A304" s="16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1:12" s="19" customFormat="1">
      <c r="A305" s="16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 s="19" customFormat="1">
      <c r="A306" s="16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1:12" s="19" customFormat="1">
      <c r="A307" s="16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1:12" s="19" customFormat="1">
      <c r="A308" s="16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2" s="19" customFormat="1">
      <c r="A309" s="16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1:12" s="19" customFormat="1">
      <c r="A310" s="16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2" s="19" customFormat="1">
      <c r="A311" s="1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1:12" s="19" customFormat="1">
      <c r="A312" s="16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2" s="19" customFormat="1">
      <c r="A313" s="16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1:12" s="19" customFormat="1">
      <c r="A314" s="16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 s="19" customFormat="1">
      <c r="A315" s="16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1:12" s="19" customFormat="1">
      <c r="A316" s="16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1:12" s="19" customFormat="1">
      <c r="A317" s="1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1:12" s="19" customFormat="1">
      <c r="A318" s="16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1:12" s="19" customFormat="1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2" s="19" customFormat="1">
      <c r="A320" s="16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1:12" s="19" customFormat="1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1:12" s="19" customFormat="1">
      <c r="A322" s="1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1:12" s="19" customFormat="1">
      <c r="A323" s="16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1:12" s="19" customFormat="1">
      <c r="A324" s="16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1:12" s="19" customFormat="1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1:12" s="19" customFormat="1">
      <c r="A326" s="16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1:12" s="19" customFormat="1">
      <c r="A327" s="16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1:12" s="19" customFormat="1">
      <c r="A328" s="16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 s="19" customFormat="1">
      <c r="A329" s="16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 s="19" customFormat="1">
      <c r="A330" s="16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 s="19" customFormat="1">
      <c r="A331" s="16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1:12" s="19" customFormat="1">
      <c r="A332" s="16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1:12" s="19" customFormat="1">
      <c r="A333" s="16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1:12" s="19" customFormat="1">
      <c r="A334" s="16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1:12" s="19" customFormat="1">
      <c r="A335" s="16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1:12" s="19" customFormat="1">
      <c r="A336" s="16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1:12" s="19" customFormat="1">
      <c r="A337" s="16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 s="19" customFormat="1">
      <c r="A338" s="16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1:12" s="19" customFormat="1">
      <c r="A339" s="16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1:12" s="19" customFormat="1">
      <c r="A340" s="1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1:12" s="19" customFormat="1">
      <c r="A341" s="16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1:12" s="19" customFormat="1">
      <c r="A342" s="16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1:12" s="19" customFormat="1">
      <c r="A343" s="1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1:12" s="19" customFormat="1">
      <c r="A344" s="16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1:12" s="19" customFormat="1">
      <c r="A345" s="16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1:12" s="19" customFormat="1">
      <c r="A346" s="16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1:12" s="19" customFormat="1">
      <c r="A347" s="16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1:12" s="19" customFormat="1">
      <c r="A348" s="16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1:12" s="19" customFormat="1">
      <c r="A349" s="16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1:12" s="19" customFormat="1">
      <c r="A350" s="16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1:12" s="19" customFormat="1">
      <c r="A351" s="16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1:12" s="19" customFormat="1">
      <c r="A352" s="16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1:12" s="19" customFormat="1">
      <c r="A353" s="16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2" s="19" customFormat="1">
      <c r="A354" s="1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1:12" s="19" customFormat="1">
      <c r="A355" s="16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2" s="19" customFormat="1">
      <c r="A356" s="16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1:12" s="19" customFormat="1">
      <c r="A357" s="16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2" s="19" customFormat="1">
      <c r="A358" s="16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1:12" s="19" customFormat="1">
      <c r="A359" s="16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2" s="19" customFormat="1">
      <c r="A360" s="16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12" s="19" customFormat="1">
      <c r="A361" s="16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2" s="19" customFormat="1">
      <c r="A362" s="16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1:12" s="19" customFormat="1">
      <c r="A363" s="16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 s="19" customFormat="1">
      <c r="A364" s="16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1:12" s="19" customFormat="1">
      <c r="A365" s="16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2" s="19" customFormat="1">
      <c r="A366" s="1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1:12" s="19" customFormat="1">
      <c r="A367" s="16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2" s="19" customFormat="1">
      <c r="A368" s="16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1:12" s="19" customFormat="1">
      <c r="A369" s="16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2" s="19" customFormat="1">
      <c r="A370" s="16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 s="19" customFormat="1">
      <c r="A371" s="16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 s="19" customFormat="1">
      <c r="A372" s="16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1:12" s="19" customFormat="1">
      <c r="A373" s="16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2" s="19" customFormat="1">
      <c r="A374" s="16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1:12" s="19" customFormat="1">
      <c r="A375" s="1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2" s="19" customFormat="1">
      <c r="A376" s="16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1:12" s="19" customFormat="1">
      <c r="A377" s="16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2" s="19" customFormat="1">
      <c r="A378" s="16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1:12" s="19" customFormat="1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 s="19" customFormat="1">
      <c r="A380" s="16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1:12" s="19" customFormat="1">
      <c r="A381" s="16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2" s="19" customFormat="1">
      <c r="A382" s="16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1:12" s="19" customFormat="1">
      <c r="A383" s="16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2" s="19" customFormat="1">
      <c r="A384" s="16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1:12" s="19" customFormat="1">
      <c r="A385" s="1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 s="19" customFormat="1">
      <c r="A386" s="16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1:12" s="19" customFormat="1">
      <c r="A387" s="16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1:12" s="19" customFormat="1">
      <c r="A388" s="16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1:12" s="19" customFormat="1">
      <c r="A389" s="16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1:12" s="19" customFormat="1">
      <c r="A390" s="16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1:12" s="19" customFormat="1">
      <c r="A391" s="16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1:12" s="19" customFormat="1">
      <c r="A392" s="16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1:12" s="19" customFormat="1">
      <c r="A393" s="16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1:12" s="19" customFormat="1">
      <c r="A394" s="16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1:12" s="19" customFormat="1">
      <c r="A395" s="1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1:12" s="19" customFormat="1">
      <c r="A396" s="16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1:12" s="19" customFormat="1">
      <c r="A397" s="16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 s="19" customFormat="1">
      <c r="A398" s="16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1:12" s="19" customFormat="1">
      <c r="A399" s="16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1:12" s="19" customFormat="1">
      <c r="A400" s="16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1:12" s="19" customFormat="1">
      <c r="A401" s="16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2" s="19" customFormat="1">
      <c r="A402" s="16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1:12" s="19" customFormat="1">
      <c r="A403" s="16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2" s="19" customFormat="1">
      <c r="A404" s="16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1:12" s="19" customFormat="1">
      <c r="A405" s="16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1:12" s="19" customFormat="1">
      <c r="A406" s="16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1:12" s="19" customFormat="1">
      <c r="A407" s="1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1:12" s="19" customFormat="1">
      <c r="A408" s="16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1:12" s="19" customFormat="1">
      <c r="A409" s="16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1:12" s="19" customFormat="1">
      <c r="A410" s="16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1:12" s="19" customFormat="1">
      <c r="A411" s="16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 s="19" customFormat="1">
      <c r="A412" s="16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1:12" s="19" customFormat="1">
      <c r="A413" s="16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1:12" s="19" customFormat="1">
      <c r="A414" s="16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1:12" s="19" customFormat="1">
      <c r="A415" s="16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1:12" s="19" customFormat="1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1:12" s="19" customFormat="1">
      <c r="A417" s="16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1:12" s="19" customFormat="1">
      <c r="A418" s="1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 s="19" customFormat="1">
      <c r="A419" s="16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1:12" s="19" customFormat="1">
      <c r="A420" s="16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 s="19" customFormat="1">
      <c r="A421" s="16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 s="19" customFormat="1">
      <c r="A422" s="16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1:12" s="19" customFormat="1">
      <c r="A423" s="16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1:12" s="19" customFormat="1">
      <c r="A424" s="16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1:12" s="19" customFormat="1">
      <c r="A425" s="16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1:12" s="19" customFormat="1">
      <c r="A426" s="16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1:12" s="19" customFormat="1">
      <c r="A427" s="16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1:12" s="19" customFormat="1">
      <c r="A428" s="16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1:12" s="19" customFormat="1">
      <c r="A429" s="16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1:12" s="19" customFormat="1">
      <c r="A430" s="16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1:12" s="19" customFormat="1">
      <c r="A431" s="16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1:12" s="19" customFormat="1">
      <c r="A432" s="1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1:12" s="19" customFormat="1">
      <c r="A433" s="16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1:12" s="19" customFormat="1">
      <c r="A434" s="16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 s="19" customFormat="1">
      <c r="A435" s="16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1:12" s="19" customFormat="1">
      <c r="A436" s="16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1:12" s="19" customFormat="1">
      <c r="A437" s="16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1:12" s="19" customFormat="1">
      <c r="A438" s="1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1:12" s="19" customFormat="1">
      <c r="A439" s="16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2" s="19" customFormat="1">
      <c r="A440" s="16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1:12" s="19" customFormat="1">
      <c r="A441" s="16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2" s="19" customFormat="1">
      <c r="A442" s="16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1:12" s="19" customFormat="1">
      <c r="A443" s="16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2" s="19" customFormat="1">
      <c r="A444" s="16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1:12" s="19" customFormat="1">
      <c r="A445" s="16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1:12" s="19" customFormat="1">
      <c r="A446" s="16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1:12" s="19" customFormat="1">
      <c r="A447" s="16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1:12" s="19" customFormat="1">
      <c r="A448" s="1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1:12" s="19" customFormat="1">
      <c r="A449" s="16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1:12" s="19" customFormat="1">
      <c r="A450" s="16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1:12" s="19" customFormat="1">
      <c r="A451" s="16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1:12" s="19" customFormat="1">
      <c r="A452" s="16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2" s="19" customFormat="1">
      <c r="A453" s="16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1:12" s="19" customFormat="1">
      <c r="A454" s="16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2" s="19" customFormat="1">
      <c r="A455" s="16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1:12" s="19" customFormat="1">
      <c r="A456" s="16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2" s="19" customFormat="1">
      <c r="A457" s="16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1:12" s="19" customFormat="1">
      <c r="A458" s="1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1:12" s="19" customFormat="1">
      <c r="A459" s="16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1:12" s="19" customFormat="1">
      <c r="A460" s="16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2" s="19" customFormat="1">
      <c r="A461" s="16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1:12" s="19" customFormat="1">
      <c r="A462" s="16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2" s="19" customFormat="1">
      <c r="A463" s="16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1:12" s="19" customFormat="1">
      <c r="A464" s="16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1:12" s="19" customFormat="1">
      <c r="A465" s="16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1:12" s="19" customFormat="1">
      <c r="A466" s="16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1:12" s="19" customFormat="1">
      <c r="A467" s="16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1:12" s="19" customFormat="1">
      <c r="A468" s="1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1:12" s="19" customFormat="1">
      <c r="A469" s="16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1:12" s="19" customFormat="1">
      <c r="A470" s="16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1:12" s="19" customFormat="1">
      <c r="A471" s="16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1:12" s="19" customFormat="1">
      <c r="A472" s="16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1:12" s="19" customFormat="1">
      <c r="A473" s="16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1:12" s="19" customFormat="1">
      <c r="A474" s="16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1:12" s="19" customFormat="1">
      <c r="A475" s="16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1:12" s="19" customFormat="1">
      <c r="A476" s="16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1:12" s="19" customFormat="1">
      <c r="A477" s="1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 s="19" customFormat="1">
      <c r="A478" s="16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1:12" s="19" customFormat="1">
      <c r="A479" s="16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1:12" s="19" customFormat="1">
      <c r="A480" s="16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1:12" s="19" customFormat="1">
      <c r="A481" s="16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1:12" s="19" customFormat="1">
      <c r="A482" s="16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1:12" s="19" customFormat="1">
      <c r="A483" s="16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1:12" s="19" customFormat="1">
      <c r="A484" s="16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1:12" s="19" customFormat="1">
      <c r="A485" s="16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 s="19" customFormat="1">
      <c r="A486" s="16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1:12" s="19" customFormat="1">
      <c r="A487" s="16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1:12" s="19" customFormat="1">
      <c r="A488" s="1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1:12" s="19" customFormat="1">
      <c r="A489" s="16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1:12" s="19" customFormat="1">
      <c r="A490" s="16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1:12" s="19" customFormat="1">
      <c r="A491" s="16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1:12" s="19" customFormat="1">
      <c r="A492" s="16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1:12" s="19" customFormat="1">
      <c r="A493" s="16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 s="19" customFormat="1">
      <c r="A494" s="16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1:12" s="19" customFormat="1">
      <c r="A495" s="1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1:12" s="19" customFormat="1">
      <c r="A496" s="16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1:12" s="19" customFormat="1">
      <c r="A497" s="16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 s="19" customFormat="1">
      <c r="A498" s="16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1:12" s="19" customFormat="1">
      <c r="A499" s="16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1:12" s="19" customFormat="1">
      <c r="A500" s="16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1:12" s="19" customFormat="1">
      <c r="A501" s="16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1:12" s="19" customFormat="1">
      <c r="A502" s="16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1:12" s="19" customFormat="1">
      <c r="A503" s="16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1:12" s="19" customFormat="1">
      <c r="A504" s="16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1:12" s="19" customFormat="1">
      <c r="A505" s="1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1:12" s="19" customFormat="1">
      <c r="A506" s="16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1:12" s="19" customFormat="1">
      <c r="A507" s="16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1:12" s="19" customFormat="1">
      <c r="A508" s="16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1:12" s="19" customFormat="1">
      <c r="A509" s="16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1:12" s="19" customFormat="1">
      <c r="A510" s="16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1:12" s="19" customFormat="1">
      <c r="A511" s="16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1:12" s="19" customFormat="1">
      <c r="A512" s="1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2" s="19" customFormat="1">
      <c r="A513" s="16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1:12" s="19" customFormat="1">
      <c r="A514" s="16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2" s="19" customFormat="1">
      <c r="A515" s="16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1:12" s="19" customFormat="1">
      <c r="A516" s="16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2" s="19" customFormat="1">
      <c r="A517" s="16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1:12" s="19" customFormat="1">
      <c r="A518" s="16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2" s="19" customFormat="1">
      <c r="A519" s="16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1:12" s="19" customFormat="1">
      <c r="A520" s="16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2" s="19" customFormat="1">
      <c r="A521" s="16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1:12" s="19" customFormat="1">
      <c r="A522" s="16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1:12" s="19" customFormat="1">
      <c r="A523" s="16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1:12" s="19" customFormat="1">
      <c r="A524" s="16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2" s="19" customFormat="1">
      <c r="A525" s="16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1:12" s="19" customFormat="1">
      <c r="A526" s="16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2" s="19" customFormat="1">
      <c r="A527" s="16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1:12" s="19" customFormat="1">
      <c r="A528" s="16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1:12" s="19" customFormat="1">
      <c r="A529" s="16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1:12" s="19" customFormat="1">
      <c r="A530" s="16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1:12" s="19" customFormat="1">
      <c r="A531" s="16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1:12" s="19" customFormat="1">
      <c r="A532" s="16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1:12" s="19" customFormat="1">
      <c r="A533" s="16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1:12" s="19" customFormat="1">
      <c r="A534" s="16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1:12" s="19" customFormat="1">
      <c r="A535" s="16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1:12" s="19" customFormat="1">
      <c r="A536" s="16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1:12" s="19" customFormat="1">
      <c r="A537" s="16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1:12" s="19" customFormat="1">
      <c r="A538" s="16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1:12" s="19" customFormat="1">
      <c r="A539" s="16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1:12" s="19" customFormat="1">
      <c r="A540" s="16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1:12" s="19" customFormat="1">
      <c r="A541" s="16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1:12" s="19" customFormat="1">
      <c r="A542" s="16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1:12" s="19" customFormat="1">
      <c r="A543" s="16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1:12" s="19" customFormat="1">
      <c r="A544" s="16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2" s="19" customFormat="1">
      <c r="A545" s="16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1:12" s="19" customFormat="1">
      <c r="A546" s="16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2" s="19" customFormat="1">
      <c r="A547" s="16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1:12" s="19" customFormat="1">
      <c r="A548" s="16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2" s="19" customFormat="1">
      <c r="A549" s="16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1:12" s="19" customFormat="1">
      <c r="A550" s="16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2" s="19" customFormat="1">
      <c r="A551" s="16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1:12" s="19" customFormat="1">
      <c r="A552" s="16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2" s="19" customFormat="1">
      <c r="A553" s="16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1:12" s="19" customFormat="1">
      <c r="A554" s="16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2" s="19" customFormat="1">
      <c r="A555" s="16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1:12" s="19" customFormat="1">
      <c r="A556" s="16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2" s="19" customFormat="1">
      <c r="A557" s="16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1:12" s="19" customFormat="1">
      <c r="A558" s="16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2" s="19" customFormat="1">
      <c r="A559" s="16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1:12" s="19" customFormat="1">
      <c r="A560" s="16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1:12" s="19" customFormat="1">
      <c r="A561" s="16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1:12" s="19" customFormat="1">
      <c r="A562" s="16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1:12" s="19" customFormat="1">
      <c r="A563" s="16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1:12" s="19" customFormat="1">
      <c r="A564" s="16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1:12" s="19" customFormat="1">
      <c r="A565" s="16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1:12" s="19" customFormat="1">
      <c r="A566" s="16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1:12" s="19" customFormat="1">
      <c r="A567" s="16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1:12" s="19" customFormat="1">
      <c r="A568" s="16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1:12" s="19" customFormat="1">
      <c r="A569" s="16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1:12" s="19" customFormat="1">
      <c r="A570" s="16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1:12" s="19" customFormat="1">
      <c r="A571" s="16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1:12" s="19" customFormat="1">
      <c r="A572" s="16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1:12" s="19" customFormat="1">
      <c r="A573" s="16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1:12" s="19" customFormat="1">
      <c r="A574" s="16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1:12" s="19" customFormat="1">
      <c r="A575" s="16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1:12" s="19" customFormat="1">
      <c r="A576" s="16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1:12" s="19" customFormat="1">
      <c r="A577" s="16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1:12" s="19" customFormat="1">
      <c r="A578" s="16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1:12" s="19" customFormat="1">
      <c r="A579" s="16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1:12" s="19" customFormat="1">
      <c r="A580" s="16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1:12" s="19" customFormat="1">
      <c r="A581" s="16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1:12" s="19" customFormat="1">
      <c r="A582" s="16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1:12" s="19" customFormat="1">
      <c r="A583" s="16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1:12" s="19" customFormat="1">
      <c r="A584" s="16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1:12" s="19" customFormat="1">
      <c r="A585" s="16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1:12" s="19" customFormat="1">
      <c r="A586" s="16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1:12" s="19" customFormat="1">
      <c r="A587" s="16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1:12" s="19" customFormat="1">
      <c r="A588" s="16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1:12" s="19" customFormat="1">
      <c r="A589" s="16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1:12" s="19" customFormat="1">
      <c r="A590" s="16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1:12" s="19" customFormat="1">
      <c r="A591" s="16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1:12" s="19" customFormat="1">
      <c r="A592" s="16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1:12" s="19" customFormat="1">
      <c r="A593" s="16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1:12" s="19" customFormat="1">
      <c r="A594" s="16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1:12" s="19" customFormat="1">
      <c r="A595" s="16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1:12" s="19" customFormat="1">
      <c r="A596" s="16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1:12" s="19" customFormat="1">
      <c r="A597" s="16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1:12" s="19" customFormat="1">
      <c r="A598" s="16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1:12" s="19" customFormat="1">
      <c r="A599" s="16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1:12" s="19" customFormat="1">
      <c r="A600" s="16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1:12" s="19" customFormat="1">
      <c r="A601" s="16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1:12" s="19" customFormat="1">
      <c r="A602" s="16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1:12" s="19" customFormat="1">
      <c r="A603" s="16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1:12" s="19" customFormat="1">
      <c r="A604" s="16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1:12" s="19" customFormat="1">
      <c r="A605" s="16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1:12" s="19" customFormat="1">
      <c r="A606" s="16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1:12" s="19" customFormat="1">
      <c r="A607" s="16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1:12" s="19" customFormat="1">
      <c r="A608" s="16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1:12" s="19" customFormat="1">
      <c r="A609" s="16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1:12" s="19" customFormat="1">
      <c r="A610" s="16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1:12" s="19" customFormat="1">
      <c r="A611" s="16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1:12" s="19" customFormat="1">
      <c r="A612" s="16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1:12" s="19" customFormat="1">
      <c r="A613" s="16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1:12" s="19" customFormat="1">
      <c r="A614" s="16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1:12" s="19" customFormat="1">
      <c r="A615" s="16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1:12" s="19" customFormat="1">
      <c r="A616" s="16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1:12" s="19" customFormat="1">
      <c r="A617" s="16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1:12" s="19" customFormat="1">
      <c r="A618" s="16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1:12" s="19" customFormat="1">
      <c r="A619" s="16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1:12" s="19" customFormat="1">
      <c r="A620" s="16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1:12" s="19" customFormat="1">
      <c r="A621" s="16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1:12" s="19" customFormat="1">
      <c r="A622" s="16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1:12" s="19" customFormat="1">
      <c r="A623" s="16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1:12" s="19" customFormat="1">
      <c r="A624" s="16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1:12" s="19" customFormat="1">
      <c r="A625" s="16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1:12" s="19" customFormat="1">
      <c r="A626" s="16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1:12" s="19" customFormat="1">
      <c r="A627" s="16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1:12" s="19" customFormat="1">
      <c r="A628" s="16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1:12" s="19" customFormat="1">
      <c r="A629" s="16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1:12" s="19" customFormat="1">
      <c r="A630" s="16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1:12" s="19" customFormat="1">
      <c r="A631" s="16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1:12" s="19" customFormat="1">
      <c r="A632" s="16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1:12" s="19" customFormat="1">
      <c r="A633" s="16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1:12" s="19" customFormat="1">
      <c r="A634" s="16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1:12" s="19" customFormat="1">
      <c r="A635" s="16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1:12" s="19" customFormat="1">
      <c r="A636" s="16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1:12" s="19" customFormat="1">
      <c r="A637" s="16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1:12" s="19" customFormat="1">
      <c r="A638" s="16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1:12" s="19" customFormat="1">
      <c r="A639" s="16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1:12" s="19" customFormat="1">
      <c r="A640" s="16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1:12" s="19" customFormat="1">
      <c r="A641" s="16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1:12" s="19" customFormat="1">
      <c r="A642" s="16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1:12" s="19" customFormat="1">
      <c r="A643" s="16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1:12" s="19" customFormat="1">
      <c r="A644" s="16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1:12" s="19" customFormat="1">
      <c r="A645" s="16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1:12" s="19" customFormat="1">
      <c r="A646" s="16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1:12" s="19" customFormat="1">
      <c r="A647" s="16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1:12" s="19" customFormat="1">
      <c r="A648" s="16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1:12" s="19" customFormat="1">
      <c r="A649" s="16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1:12" s="19" customFormat="1">
      <c r="A650" s="16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1:12" s="19" customFormat="1">
      <c r="A651" s="16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1:12" s="19" customFormat="1">
      <c r="A652" s="16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1:12" s="19" customFormat="1">
      <c r="A653" s="16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 s="19" customFormat="1">
      <c r="A654" s="16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1:12" s="19" customFormat="1">
      <c r="A655" s="16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 s="19" customFormat="1">
      <c r="A656" s="16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2" s="19" customFormat="1">
      <c r="A657" s="16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1:12" s="19" customFormat="1">
      <c r="A658" s="16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2" s="19" customFormat="1">
      <c r="A659" s="16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1:12" s="19" customFormat="1">
      <c r="A660" s="16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2" s="19" customFormat="1">
      <c r="A661" s="16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1:12" s="19" customFormat="1">
      <c r="A662" s="16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2" s="19" customFormat="1">
      <c r="A663" s="16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1:12" s="19" customFormat="1">
      <c r="A664" s="16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2" s="19" customFormat="1">
      <c r="A665" s="16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1:12" s="19" customFormat="1">
      <c r="A666" s="16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2" s="19" customFormat="1">
      <c r="A667" s="16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1:12" s="19" customFormat="1">
      <c r="A668" s="16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1:12" s="19" customFormat="1">
      <c r="A669" s="16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1:12" s="19" customFormat="1">
      <c r="A670" s="16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1:12" s="19" customFormat="1">
      <c r="A671" s="16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1:12" s="19" customFormat="1">
      <c r="A672" s="16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1:12" s="19" customFormat="1">
      <c r="A673" s="16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1:12" s="19" customFormat="1">
      <c r="A674" s="16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1:12" s="19" customFormat="1">
      <c r="A675" s="16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1:12" s="19" customFormat="1">
      <c r="A676" s="16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1:12" s="19" customFormat="1">
      <c r="A677" s="16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</row>
    <row r="678" spans="1:12" s="19" customFormat="1">
      <c r="A678" s="16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</row>
    <row r="679" spans="1:12" s="19" customFormat="1">
      <c r="A679" s="16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</row>
    <row r="680" spans="1:12" s="19" customFormat="1">
      <c r="A680" s="16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</row>
    <row r="681" spans="1:12" s="19" customFormat="1">
      <c r="A681" s="16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</row>
    <row r="682" spans="1:12" s="19" customFormat="1">
      <c r="A682" s="16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</row>
    <row r="683" spans="1:12" s="19" customFormat="1">
      <c r="A683" s="16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</row>
    <row r="684" spans="1:12" s="19" customFormat="1">
      <c r="A684" s="16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</row>
    <row r="685" spans="1:12" s="19" customFormat="1">
      <c r="A685" s="16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</row>
    <row r="686" spans="1:12" s="19" customFormat="1">
      <c r="A686" s="16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</row>
    <row r="687" spans="1:12" s="19" customFormat="1">
      <c r="A687" s="16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</row>
    <row r="688" spans="1:12" s="19" customFormat="1">
      <c r="A688" s="16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</row>
    <row r="689" spans="1:12" s="19" customFormat="1">
      <c r="A689" s="16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</row>
    <row r="690" spans="1:12" s="19" customFormat="1">
      <c r="A690" s="16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</row>
    <row r="691" spans="1:12" s="19" customFormat="1">
      <c r="A691" s="16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</row>
    <row r="692" spans="1:12" s="19" customFormat="1">
      <c r="A692" s="16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</row>
    <row r="693" spans="1:12" s="19" customFormat="1">
      <c r="A693" s="16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</row>
    <row r="694" spans="1:12" s="19" customFormat="1">
      <c r="A694" s="16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</row>
    <row r="695" spans="1:12" s="19" customFormat="1">
      <c r="A695" s="16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</row>
    <row r="696" spans="1:12" s="19" customFormat="1">
      <c r="A696" s="16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</row>
    <row r="697" spans="1:12" s="19" customFormat="1">
      <c r="A697" s="16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</row>
    <row r="698" spans="1:12" s="19" customFormat="1">
      <c r="A698" s="16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</row>
    <row r="699" spans="1:12" s="19" customFormat="1">
      <c r="A699" s="16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</row>
    <row r="700" spans="1:12" s="19" customFormat="1">
      <c r="A700" s="16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</row>
    <row r="701" spans="1:12" s="19" customFormat="1">
      <c r="A701" s="16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</row>
    <row r="702" spans="1:12" s="19" customFormat="1">
      <c r="A702" s="16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</row>
    <row r="703" spans="1:12" s="19" customFormat="1">
      <c r="A703" s="16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</row>
    <row r="704" spans="1:12" s="19" customFormat="1">
      <c r="A704" s="16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</row>
    <row r="705" spans="1:12" s="19" customFormat="1">
      <c r="A705" s="16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</row>
    <row r="706" spans="1:12" s="19" customFormat="1">
      <c r="A706" s="16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</row>
    <row r="707" spans="1:12" s="19" customFormat="1">
      <c r="A707" s="16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</row>
    <row r="708" spans="1:12" s="19" customFormat="1">
      <c r="A708" s="16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</row>
    <row r="709" spans="1:12" s="19" customFormat="1">
      <c r="A709" s="16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</row>
    <row r="710" spans="1:12" s="19" customFormat="1">
      <c r="A710" s="16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</row>
    <row r="711" spans="1:12" s="19" customFormat="1">
      <c r="A711" s="16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</row>
    <row r="712" spans="1:12" s="19" customFormat="1">
      <c r="A712" s="16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</row>
    <row r="713" spans="1:12" s="19" customFormat="1">
      <c r="A713" s="16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</row>
    <row r="714" spans="1:12" s="19" customFormat="1">
      <c r="A714" s="16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</row>
    <row r="715" spans="1:12" s="19" customFormat="1">
      <c r="A715" s="16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</row>
    <row r="716" spans="1:12" s="19" customFormat="1">
      <c r="A716" s="16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1:12" s="19" customFormat="1">
      <c r="A717" s="16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</row>
    <row r="718" spans="1:12" s="19" customFormat="1">
      <c r="A718" s="16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1:12" s="19" customFormat="1">
      <c r="A719" s="16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</row>
    <row r="720" spans="1:12" s="19" customFormat="1">
      <c r="A720" s="16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</row>
    <row r="721" spans="1:12" s="19" customFormat="1">
      <c r="A721" s="16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</row>
    <row r="722" spans="1:12" s="19" customFormat="1">
      <c r="A722" s="16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</row>
    <row r="723" spans="1:12" s="19" customFormat="1">
      <c r="A723" s="16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</row>
    <row r="724" spans="1:12" s="19" customFormat="1">
      <c r="A724" s="16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</row>
    <row r="725" spans="1:12" s="19" customFormat="1">
      <c r="A725" s="16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</row>
    <row r="726" spans="1:12" s="19" customFormat="1">
      <c r="A726" s="16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</row>
    <row r="727" spans="1:12" s="19" customFormat="1">
      <c r="A727" s="16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</row>
    <row r="728" spans="1:12" s="19" customFormat="1">
      <c r="A728" s="16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</row>
    <row r="729" spans="1:12" s="19" customFormat="1">
      <c r="A729" s="16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</row>
    <row r="730" spans="1:12" s="19" customFormat="1">
      <c r="A730" s="16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</row>
    <row r="731" spans="1:12" s="19" customFormat="1">
      <c r="A731" s="16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</row>
    <row r="732" spans="1:12" s="19" customFormat="1">
      <c r="A732" s="16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</row>
    <row r="733" spans="1:12" s="19" customFormat="1">
      <c r="A733" s="16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</row>
    <row r="734" spans="1:12" s="19" customFormat="1">
      <c r="A734" s="16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</row>
    <row r="735" spans="1:12" s="19" customFormat="1">
      <c r="A735" s="16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</row>
    <row r="736" spans="1:12" s="19" customFormat="1">
      <c r="A736" s="16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</row>
    <row r="737" spans="1:12" s="19" customFormat="1">
      <c r="A737" s="16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</row>
    <row r="738" spans="1:12" s="19" customFormat="1">
      <c r="A738" s="16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</row>
    <row r="739" spans="1:12" s="19" customFormat="1">
      <c r="A739" s="16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</row>
    <row r="740" spans="1:12" s="19" customFormat="1">
      <c r="A740" s="16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</row>
    <row r="741" spans="1:12" s="19" customFormat="1">
      <c r="A741" s="16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</row>
    <row r="742" spans="1:12" s="19" customFormat="1">
      <c r="A742" s="16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</row>
    <row r="743" spans="1:12" s="19" customFormat="1">
      <c r="A743" s="16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</row>
    <row r="744" spans="1:12" s="19" customFormat="1">
      <c r="A744" s="16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</row>
    <row r="745" spans="1:12" s="19" customFormat="1">
      <c r="A745" s="16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</row>
    <row r="746" spans="1:12" s="19" customFormat="1">
      <c r="A746" s="16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</row>
    <row r="747" spans="1:12" s="19" customFormat="1">
      <c r="A747" s="16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</row>
    <row r="748" spans="1:12" s="19" customFormat="1">
      <c r="A748" s="16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</row>
    <row r="749" spans="1:12" s="19" customFormat="1">
      <c r="A749" s="16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</row>
    <row r="750" spans="1:12" s="19" customFormat="1">
      <c r="A750" s="16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</row>
    <row r="751" spans="1:12" s="19" customFormat="1">
      <c r="A751" s="16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</row>
    <row r="752" spans="1:12" s="19" customFormat="1">
      <c r="A752" s="16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</row>
    <row r="753" spans="1:12" s="19" customFormat="1">
      <c r="A753" s="16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</row>
    <row r="754" spans="1:12" s="19" customFormat="1">
      <c r="A754" s="16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</row>
    <row r="755" spans="1:12" s="19" customFormat="1">
      <c r="A755" s="16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</row>
    <row r="756" spans="1:12" s="19" customFormat="1">
      <c r="A756" s="16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</row>
    <row r="757" spans="1:12" s="19" customFormat="1">
      <c r="A757" s="16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</row>
    <row r="758" spans="1:12" s="19" customFormat="1">
      <c r="A758" s="16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</row>
    <row r="759" spans="1:12" s="19" customFormat="1">
      <c r="A759" s="16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</row>
    <row r="760" spans="1:12" s="19" customFormat="1">
      <c r="A760" s="16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</row>
    <row r="761" spans="1:12" s="19" customFormat="1">
      <c r="A761" s="16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</row>
    <row r="762" spans="1:12" s="19" customFormat="1">
      <c r="A762" s="16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</row>
    <row r="763" spans="1:12" s="19" customFormat="1">
      <c r="A763" s="16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</row>
    <row r="764" spans="1:12" s="19" customFormat="1">
      <c r="A764" s="16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</row>
    <row r="765" spans="1:12" s="19" customFormat="1">
      <c r="A765" s="16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</row>
    <row r="766" spans="1:12" s="19" customFormat="1">
      <c r="A766" s="16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</row>
    <row r="767" spans="1:12" s="19" customFormat="1">
      <c r="A767" s="16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</row>
    <row r="768" spans="1:12" s="19" customFormat="1">
      <c r="A768" s="16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</row>
    <row r="769" spans="1:12" s="19" customFormat="1">
      <c r="A769" s="16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</row>
    <row r="770" spans="1:12" s="19" customFormat="1">
      <c r="A770" s="16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</row>
    <row r="771" spans="1:12" s="19" customFormat="1">
      <c r="A771" s="16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</row>
    <row r="772" spans="1:12" s="19" customFormat="1">
      <c r="A772" s="16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</row>
    <row r="773" spans="1:12" s="19" customFormat="1">
      <c r="A773" s="16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</row>
    <row r="774" spans="1:12" s="19" customFormat="1">
      <c r="A774" s="16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</row>
    <row r="775" spans="1:12" s="19" customFormat="1">
      <c r="A775" s="16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</row>
    <row r="776" spans="1:12" s="19" customFormat="1">
      <c r="A776" s="16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</row>
    <row r="777" spans="1:12" s="19" customFormat="1">
      <c r="A777" s="16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</row>
    <row r="778" spans="1:12" s="19" customFormat="1">
      <c r="A778" s="16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</row>
    <row r="779" spans="1:12" s="19" customFormat="1">
      <c r="A779" s="16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</row>
    <row r="780" spans="1:12" s="19" customFormat="1">
      <c r="A780" s="16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</row>
    <row r="781" spans="1:12" s="19" customFormat="1">
      <c r="A781" s="16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</row>
    <row r="782" spans="1:12" s="19" customFormat="1">
      <c r="A782" s="16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</row>
    <row r="783" spans="1:12" s="19" customFormat="1">
      <c r="A783" s="16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</row>
    <row r="784" spans="1:12" s="19" customFormat="1">
      <c r="A784" s="16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</row>
    <row r="785" spans="1:12" s="19" customFormat="1">
      <c r="A785" s="16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</row>
    <row r="786" spans="1:12" s="19" customFormat="1">
      <c r="A786" s="16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</row>
    <row r="787" spans="1:12" s="19" customFormat="1">
      <c r="A787" s="16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</row>
    <row r="788" spans="1:12" s="19" customFormat="1">
      <c r="A788" s="16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</row>
    <row r="789" spans="1:12" s="19" customFormat="1">
      <c r="A789" s="16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</row>
    <row r="790" spans="1:12" s="19" customFormat="1">
      <c r="A790" s="16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</row>
    <row r="791" spans="1:12" s="19" customFormat="1">
      <c r="A791" s="16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</row>
    <row r="792" spans="1:12" s="19" customFormat="1">
      <c r="A792" s="16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</row>
    <row r="793" spans="1:12" s="19" customFormat="1">
      <c r="A793" s="16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</row>
    <row r="794" spans="1:12" s="19" customFormat="1">
      <c r="A794" s="16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</row>
    <row r="795" spans="1:12" s="19" customFormat="1">
      <c r="A795" s="16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</row>
    <row r="796" spans="1:12" s="19" customFormat="1">
      <c r="A796" s="16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</row>
    <row r="797" spans="1:12" s="19" customFormat="1">
      <c r="A797" s="16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</row>
    <row r="798" spans="1:12" s="19" customFormat="1">
      <c r="A798" s="16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</row>
    <row r="799" spans="1:12" s="19" customFormat="1">
      <c r="A799" s="16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</row>
    <row r="800" spans="1:12" s="19" customFormat="1">
      <c r="A800" s="16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</row>
    <row r="801" spans="1:12" s="19" customFormat="1">
      <c r="A801" s="16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</row>
    <row r="802" spans="1:12" s="19" customFormat="1">
      <c r="A802" s="16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</row>
    <row r="803" spans="1:12" s="19" customFormat="1">
      <c r="A803" s="16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</row>
    <row r="804" spans="1:12" s="19" customFormat="1">
      <c r="A804" s="16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</row>
    <row r="805" spans="1:12" s="19" customFormat="1">
      <c r="A805" s="16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</row>
    <row r="806" spans="1:12" s="19" customFormat="1">
      <c r="A806" s="16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</row>
    <row r="807" spans="1:12" s="19" customFormat="1">
      <c r="A807" s="16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</row>
    <row r="808" spans="1:12" s="19" customFormat="1">
      <c r="A808" s="16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</row>
    <row r="809" spans="1:12" s="19" customFormat="1">
      <c r="A809" s="16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</row>
    <row r="810" spans="1:12" s="19" customFormat="1">
      <c r="A810" s="16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</row>
    <row r="811" spans="1:12" s="19" customFormat="1">
      <c r="A811" s="16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</row>
    <row r="812" spans="1:12" s="19" customFormat="1">
      <c r="A812" s="16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</row>
    <row r="813" spans="1:12" s="19" customFormat="1">
      <c r="A813" s="16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</row>
    <row r="814" spans="1:12" s="19" customFormat="1">
      <c r="A814" s="16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</row>
    <row r="815" spans="1:12" s="19" customFormat="1">
      <c r="A815" s="16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</row>
    <row r="816" spans="1:12" s="19" customFormat="1">
      <c r="A816" s="16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</row>
    <row r="817" spans="1:12" s="19" customFormat="1">
      <c r="A817" s="16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</row>
    <row r="818" spans="1:12" s="19" customFormat="1">
      <c r="A818" s="16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</row>
    <row r="819" spans="1:12" s="19" customFormat="1">
      <c r="A819" s="16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</row>
    <row r="820" spans="1:12" s="19" customFormat="1">
      <c r="A820" s="16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</row>
    <row r="821" spans="1:12" s="19" customFormat="1">
      <c r="A821" s="16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</row>
    <row r="822" spans="1:12" s="19" customFormat="1">
      <c r="A822" s="16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</row>
    <row r="823" spans="1:12" s="19" customFormat="1">
      <c r="A823" s="16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</row>
    <row r="824" spans="1:12" s="19" customFormat="1">
      <c r="A824" s="16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</row>
    <row r="825" spans="1:12" s="19" customFormat="1">
      <c r="A825" s="16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</row>
    <row r="826" spans="1:12" s="19" customFormat="1">
      <c r="A826" s="16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</row>
    <row r="827" spans="1:12" s="19" customFormat="1">
      <c r="A827" s="16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</row>
    <row r="828" spans="1:12" s="19" customFormat="1">
      <c r="A828" s="16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</row>
    <row r="829" spans="1:12" s="19" customFormat="1">
      <c r="A829" s="16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</row>
    <row r="830" spans="1:12" s="19" customFormat="1">
      <c r="A830" s="16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</row>
    <row r="831" spans="1:12" s="19" customFormat="1">
      <c r="A831" s="16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</row>
    <row r="832" spans="1:12" s="19" customFormat="1">
      <c r="A832" s="16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</row>
    <row r="833" spans="1:12" s="19" customFormat="1">
      <c r="A833" s="16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</row>
    <row r="834" spans="1:12" s="19" customFormat="1">
      <c r="A834" s="16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</row>
    <row r="835" spans="1:12" s="19" customFormat="1">
      <c r="A835" s="16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</row>
    <row r="836" spans="1:12" s="19" customFormat="1">
      <c r="A836" s="16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</row>
    <row r="837" spans="1:12" s="19" customFormat="1">
      <c r="A837" s="16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</row>
    <row r="838" spans="1:12" s="19" customFormat="1">
      <c r="A838" s="16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</row>
    <row r="839" spans="1:12" s="19" customFormat="1">
      <c r="A839" s="16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</row>
    <row r="840" spans="1:12" s="19" customFormat="1">
      <c r="A840" s="16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</row>
    <row r="841" spans="1:12" s="19" customFormat="1">
      <c r="A841" s="16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</row>
    <row r="842" spans="1:12" s="19" customFormat="1">
      <c r="A842" s="16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</row>
    <row r="843" spans="1:12" s="19" customFormat="1">
      <c r="A843" s="16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</row>
    <row r="844" spans="1:12" s="19" customFormat="1">
      <c r="A844" s="16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</row>
    <row r="845" spans="1:12" s="19" customFormat="1">
      <c r="A845" s="16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</row>
    <row r="846" spans="1:12" s="19" customFormat="1">
      <c r="A846" s="16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</row>
    <row r="847" spans="1:12" s="19" customFormat="1">
      <c r="A847" s="16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</row>
    <row r="848" spans="1:12" s="19" customFormat="1">
      <c r="A848" s="16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</row>
    <row r="849" spans="1:12" s="19" customFormat="1">
      <c r="A849" s="16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</row>
    <row r="850" spans="1:12" s="19" customFormat="1">
      <c r="A850" s="16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</row>
    <row r="851" spans="1:12" s="19" customFormat="1">
      <c r="A851" s="16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</row>
    <row r="852" spans="1:12" s="19" customFormat="1">
      <c r="A852" s="16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</row>
    <row r="853" spans="1:12" s="19" customFormat="1">
      <c r="A853" s="16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</row>
    <row r="854" spans="1:12" s="19" customFormat="1">
      <c r="A854" s="16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</row>
    <row r="855" spans="1:12" s="19" customFormat="1">
      <c r="A855" s="16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</row>
    <row r="856" spans="1:12" s="19" customFormat="1">
      <c r="A856" s="16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</row>
    <row r="857" spans="1:12" s="19" customFormat="1">
      <c r="A857" s="16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</row>
    <row r="858" spans="1:12" s="19" customFormat="1">
      <c r="A858" s="16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</row>
    <row r="859" spans="1:12" s="19" customFormat="1">
      <c r="A859" s="16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</row>
    <row r="860" spans="1:12" s="19" customFormat="1">
      <c r="A860" s="16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</row>
    <row r="861" spans="1:12" s="19" customFormat="1">
      <c r="A861" s="16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</row>
    <row r="862" spans="1:12" s="19" customFormat="1">
      <c r="A862" s="16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</row>
    <row r="863" spans="1:12" s="19" customFormat="1">
      <c r="A863" s="16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</row>
    <row r="864" spans="1:12" s="19" customFormat="1">
      <c r="A864" s="16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</row>
    <row r="865" spans="1:12" s="19" customFormat="1">
      <c r="A865" s="16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</row>
    <row r="866" spans="1:12" s="19" customFormat="1">
      <c r="A866" s="16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</row>
    <row r="867" spans="1:12" s="19" customFormat="1">
      <c r="A867" s="16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</row>
    <row r="868" spans="1:12" s="19" customFormat="1">
      <c r="A868" s="16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</row>
    <row r="869" spans="1:12" s="19" customFormat="1">
      <c r="A869" s="16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</row>
    <row r="870" spans="1:12" s="19" customFormat="1">
      <c r="A870" s="16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</row>
    <row r="871" spans="1:12" s="19" customFormat="1">
      <c r="A871" s="16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</row>
    <row r="872" spans="1:12" s="19" customFormat="1">
      <c r="A872" s="16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</row>
    <row r="873" spans="1:12" s="19" customFormat="1">
      <c r="A873" s="16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</row>
    <row r="874" spans="1:12" s="19" customFormat="1">
      <c r="A874" s="16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</row>
    <row r="875" spans="1:12" s="19" customFormat="1">
      <c r="A875" s="16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</row>
    <row r="876" spans="1:12" s="19" customFormat="1">
      <c r="A876" s="16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</row>
    <row r="877" spans="1:12" s="19" customFormat="1">
      <c r="A877" s="16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</row>
    <row r="878" spans="1:12" s="19" customFormat="1">
      <c r="A878" s="16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</row>
    <row r="879" spans="1:12" s="19" customFormat="1">
      <c r="A879" s="16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</row>
    <row r="880" spans="1:12" s="19" customFormat="1">
      <c r="A880" s="16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</row>
    <row r="881" spans="1:12" s="19" customFormat="1">
      <c r="A881" s="16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</row>
    <row r="882" spans="1:12" s="19" customFormat="1">
      <c r="A882" s="16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</row>
    <row r="883" spans="1:12" s="19" customFormat="1">
      <c r="A883" s="16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</row>
    <row r="884" spans="1:12" s="19" customFormat="1">
      <c r="A884" s="16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</row>
    <row r="885" spans="1:12" s="19" customFormat="1">
      <c r="A885" s="16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</row>
    <row r="886" spans="1:12" s="19" customFormat="1">
      <c r="A886" s="16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</row>
    <row r="887" spans="1:12" s="19" customFormat="1">
      <c r="A887" s="16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</row>
    <row r="888" spans="1:12" s="19" customFormat="1">
      <c r="A888" s="16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</row>
    <row r="889" spans="1:12" s="19" customFormat="1">
      <c r="A889" s="16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</row>
    <row r="890" spans="1:12" s="19" customFormat="1">
      <c r="A890" s="16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</row>
    <row r="891" spans="1:12" s="19" customFormat="1">
      <c r="A891" s="16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</row>
    <row r="892" spans="1:12" s="19" customFormat="1">
      <c r="A892" s="16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</row>
    <row r="893" spans="1:12" s="19" customFormat="1">
      <c r="A893" s="16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1:12" s="19" customFormat="1">
      <c r="A894" s="16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</row>
    <row r="895" spans="1:12" s="19" customFormat="1">
      <c r="A895" s="16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1:12" s="19" customFormat="1">
      <c r="A896" s="16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</row>
    <row r="897" spans="1:12" s="19" customFormat="1">
      <c r="A897" s="16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</row>
    <row r="898" spans="1:12" s="19" customFormat="1">
      <c r="A898" s="16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</row>
    <row r="899" spans="1:12" s="19" customFormat="1">
      <c r="A899" s="16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</row>
    <row r="900" spans="1:12" s="19" customFormat="1">
      <c r="A900" s="16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</row>
    <row r="901" spans="1:12" s="19" customFormat="1">
      <c r="A901" s="16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</row>
    <row r="902" spans="1:12" s="19" customFormat="1">
      <c r="A902" s="16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</row>
    <row r="903" spans="1:12" s="19" customFormat="1">
      <c r="A903" s="16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</row>
    <row r="904" spans="1:12" s="19" customFormat="1">
      <c r="A904" s="16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</row>
    <row r="905" spans="1:12" s="19" customFormat="1">
      <c r="A905" s="16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</row>
    <row r="906" spans="1:12" s="19" customFormat="1">
      <c r="A906" s="16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</row>
    <row r="907" spans="1:12" s="19" customFormat="1">
      <c r="A907" s="16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</row>
    <row r="908" spans="1:12" s="19" customFormat="1">
      <c r="A908" s="16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</row>
    <row r="909" spans="1:12" s="19" customFormat="1">
      <c r="A909" s="16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</row>
    <row r="910" spans="1:12" s="19" customFormat="1">
      <c r="A910" s="16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</row>
    <row r="911" spans="1:12" s="19" customFormat="1">
      <c r="A911" s="16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</row>
    <row r="912" spans="1:12" s="19" customFormat="1">
      <c r="A912" s="16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</row>
    <row r="913" spans="1:12" s="19" customFormat="1">
      <c r="A913" s="16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</row>
    <row r="914" spans="1:12" s="19" customFormat="1">
      <c r="A914" s="16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</row>
    <row r="915" spans="1:12" s="19" customFormat="1">
      <c r="A915" s="16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</row>
    <row r="916" spans="1:12" s="19" customFormat="1">
      <c r="A916" s="16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</row>
    <row r="917" spans="1:12" s="19" customFormat="1">
      <c r="A917" s="16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</row>
    <row r="918" spans="1:12" s="19" customFormat="1">
      <c r="A918" s="16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</row>
    <row r="919" spans="1:12" s="19" customFormat="1">
      <c r="A919" s="16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</row>
    <row r="920" spans="1:12" s="19" customFormat="1">
      <c r="A920" s="16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</row>
    <row r="921" spans="1:12" s="19" customFormat="1">
      <c r="A921" s="16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</row>
    <row r="922" spans="1:12" s="19" customFormat="1">
      <c r="A922" s="16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</row>
    <row r="923" spans="1:12" s="19" customFormat="1">
      <c r="A923" s="16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</row>
    <row r="924" spans="1:12" s="19" customFormat="1">
      <c r="A924" s="16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</row>
    <row r="925" spans="1:12" s="19" customFormat="1">
      <c r="A925" s="16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</row>
    <row r="926" spans="1:12" s="19" customFormat="1">
      <c r="A926" s="16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</row>
    <row r="927" spans="1:12" s="19" customFormat="1">
      <c r="A927" s="16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</row>
    <row r="928" spans="1:12" s="19" customFormat="1">
      <c r="A928" s="16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</row>
    <row r="929" spans="1:12" s="19" customFormat="1">
      <c r="A929" s="16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</row>
    <row r="930" spans="1:12" s="19" customFormat="1">
      <c r="A930" s="16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</row>
    <row r="931" spans="1:12" s="19" customFormat="1">
      <c r="A931" s="16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</row>
    <row r="932" spans="1:12" s="19" customFormat="1">
      <c r="A932" s="16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</row>
    <row r="933" spans="1:12" s="19" customFormat="1">
      <c r="A933" s="16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</row>
    <row r="934" spans="1:12" s="19" customFormat="1">
      <c r="A934" s="16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</row>
    <row r="935" spans="1:12" s="19" customFormat="1">
      <c r="A935" s="16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</row>
    <row r="936" spans="1:12" s="19" customFormat="1">
      <c r="A936" s="16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</row>
    <row r="937" spans="1:12" s="19" customFormat="1">
      <c r="A937" s="16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</row>
    <row r="938" spans="1:12" s="19" customFormat="1">
      <c r="A938" s="16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</row>
    <row r="939" spans="1:12" s="19" customFormat="1">
      <c r="A939" s="16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</row>
    <row r="940" spans="1:12" s="19" customFormat="1">
      <c r="A940" s="16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</row>
    <row r="941" spans="1:12" s="19" customFormat="1">
      <c r="A941" s="16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</row>
    <row r="942" spans="1:12" s="19" customFormat="1">
      <c r="A942" s="16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</row>
    <row r="943" spans="1:12" s="19" customFormat="1">
      <c r="A943" s="16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</row>
    <row r="944" spans="1:12" s="19" customFormat="1">
      <c r="A944" s="16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</row>
    <row r="945" spans="1:12" s="19" customFormat="1">
      <c r="A945" s="16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</row>
    <row r="946" spans="1:12" s="19" customFormat="1">
      <c r="A946" s="16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</row>
    <row r="947" spans="1:12" s="19" customFormat="1">
      <c r="A947" s="16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</row>
    <row r="948" spans="1:12" s="19" customFormat="1">
      <c r="A948" s="16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</row>
    <row r="949" spans="1:12" s="19" customFormat="1">
      <c r="A949" s="16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</row>
    <row r="950" spans="1:12" s="19" customFormat="1">
      <c r="A950" s="16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</row>
    <row r="951" spans="1:12" s="19" customFormat="1">
      <c r="A951" s="16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</row>
    <row r="952" spans="1:12" s="19" customFormat="1">
      <c r="A952" s="16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</row>
    <row r="953" spans="1:12" s="19" customFormat="1">
      <c r="A953" s="16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</row>
    <row r="954" spans="1:12" s="19" customFormat="1">
      <c r="A954" s="16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</row>
    <row r="955" spans="1:12" s="19" customFormat="1">
      <c r="A955" s="16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</row>
    <row r="956" spans="1:12" s="19" customFormat="1">
      <c r="A956" s="16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</row>
    <row r="957" spans="1:12" s="19" customFormat="1">
      <c r="A957" s="16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</row>
    <row r="958" spans="1:12" s="19" customFormat="1">
      <c r="A958" s="16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</row>
    <row r="959" spans="1:12" s="19" customFormat="1">
      <c r="A959" s="16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</row>
    <row r="960" spans="1:12" s="19" customFormat="1">
      <c r="A960" s="16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</row>
    <row r="961" spans="1:12" s="19" customFormat="1">
      <c r="A961" s="16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</row>
    <row r="962" spans="1:12" s="19" customFormat="1">
      <c r="A962" s="16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</row>
    <row r="963" spans="1:12" s="19" customFormat="1">
      <c r="A963" s="16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</row>
    <row r="964" spans="1:12" s="19" customFormat="1">
      <c r="A964" s="16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</row>
    <row r="965" spans="1:12" s="19" customFormat="1">
      <c r="A965" s="16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</row>
    <row r="966" spans="1:12" s="19" customFormat="1">
      <c r="A966" s="16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</row>
    <row r="967" spans="1:12" s="19" customFormat="1">
      <c r="A967" s="16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</row>
    <row r="968" spans="1:12" s="19" customFormat="1">
      <c r="A968" s="16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</row>
    <row r="969" spans="1:12" s="19" customFormat="1">
      <c r="A969" s="16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</row>
    <row r="970" spans="1:12" s="19" customFormat="1">
      <c r="A970" s="16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</row>
    <row r="971" spans="1:12" s="19" customFormat="1">
      <c r="A971" s="16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</row>
    <row r="972" spans="1:12" s="19" customFormat="1">
      <c r="A972" s="16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</row>
    <row r="973" spans="1:12" s="19" customFormat="1">
      <c r="A973" s="16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</row>
    <row r="974" spans="1:12" s="19" customFormat="1">
      <c r="A974" s="16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</row>
    <row r="975" spans="1:12" s="19" customFormat="1">
      <c r="A975" s="16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</row>
    <row r="976" spans="1:12" s="19" customFormat="1">
      <c r="A976" s="16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</row>
    <row r="977" spans="1:12" s="19" customFormat="1">
      <c r="A977" s="16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</row>
    <row r="978" spans="1:12" s="19" customFormat="1">
      <c r="A978" s="16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</row>
    <row r="979" spans="1:12" s="19" customFormat="1">
      <c r="A979" s="16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</row>
    <row r="980" spans="1:12" s="19" customFormat="1">
      <c r="A980" s="16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</row>
    <row r="981" spans="1:12" s="19" customFormat="1">
      <c r="A981" s="16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</row>
    <row r="982" spans="1:12" s="19" customFormat="1">
      <c r="A982" s="16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</row>
    <row r="983" spans="1:12" s="19" customFormat="1">
      <c r="A983" s="16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</row>
    <row r="984" spans="1:12" s="19" customFormat="1">
      <c r="A984" s="16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</row>
    <row r="985" spans="1:12" s="19" customFormat="1">
      <c r="A985" s="16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</row>
    <row r="986" spans="1:12" s="19" customFormat="1">
      <c r="A986" s="16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</row>
    <row r="987" spans="1:12" s="19" customFormat="1">
      <c r="A987" s="16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</row>
    <row r="988" spans="1:12" s="19" customFormat="1">
      <c r="A988" s="16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</row>
    <row r="989" spans="1:12" s="19" customFormat="1">
      <c r="A989" s="16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</row>
    <row r="990" spans="1:12" s="19" customFormat="1">
      <c r="A990" s="16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</row>
    <row r="991" spans="1:12" s="19" customFormat="1">
      <c r="A991" s="16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</row>
    <row r="992" spans="1:12" s="19" customFormat="1">
      <c r="A992" s="16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</row>
    <row r="993" spans="1:12" s="19" customFormat="1">
      <c r="A993" s="16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</row>
    <row r="994" spans="1:12" s="19" customFormat="1">
      <c r="A994" s="16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</row>
    <row r="995" spans="1:12" s="19" customFormat="1">
      <c r="A995" s="16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</row>
    <row r="996" spans="1:12" s="19" customFormat="1">
      <c r="A996" s="16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</row>
    <row r="997" spans="1:12" s="19" customFormat="1">
      <c r="A997" s="16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</row>
    <row r="998" spans="1:12" s="19" customFormat="1">
      <c r="A998" s="16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</row>
    <row r="999" spans="1:12" s="19" customFormat="1">
      <c r="A999" s="16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</row>
    <row r="1000" spans="1:12" s="19" customFormat="1">
      <c r="A1000" s="16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</row>
    <row r="1001" spans="1:12" s="19" customFormat="1">
      <c r="A1001" s="16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</row>
    <row r="1002" spans="1:12" s="19" customFormat="1">
      <c r="A1002" s="16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</row>
    <row r="1003" spans="1:12" s="19" customFormat="1">
      <c r="A1003" s="16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</row>
    <row r="1004" spans="1:12" s="19" customFormat="1">
      <c r="A1004" s="16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</row>
    <row r="1005" spans="1:12" s="19" customFormat="1">
      <c r="A1005" s="16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</row>
    <row r="1006" spans="1:12" s="19" customFormat="1">
      <c r="A1006" s="16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</row>
    <row r="1007" spans="1:12" s="19" customFormat="1">
      <c r="A1007" s="16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</row>
    <row r="1008" spans="1:12" s="19" customFormat="1">
      <c r="A1008" s="16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</row>
    <row r="1009" spans="1:12" s="19" customFormat="1">
      <c r="A1009" s="16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</row>
    <row r="1010" spans="1:12" s="19" customFormat="1">
      <c r="A1010" s="16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</row>
    <row r="1011" spans="1:12" s="19" customFormat="1">
      <c r="A1011" s="16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</row>
    <row r="1012" spans="1:12" s="19" customFormat="1">
      <c r="A1012" s="16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</row>
    <row r="1013" spans="1:12" s="19" customFormat="1">
      <c r="A1013" s="16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</row>
    <row r="1014" spans="1:12" s="19" customFormat="1">
      <c r="A1014" s="16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</row>
    <row r="1015" spans="1:12" s="19" customFormat="1">
      <c r="A1015" s="16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</row>
    <row r="1016" spans="1:12" s="19" customFormat="1">
      <c r="A1016" s="16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</row>
    <row r="1017" spans="1:12" s="19" customFormat="1">
      <c r="A1017" s="16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</row>
    <row r="1018" spans="1:12" s="19" customFormat="1">
      <c r="A1018" s="16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</row>
    <row r="1019" spans="1:12" s="19" customFormat="1">
      <c r="A1019" s="16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</row>
    <row r="1020" spans="1:12" s="19" customFormat="1">
      <c r="A1020" s="16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</row>
    <row r="1021" spans="1:12" s="19" customFormat="1">
      <c r="A1021" s="16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</row>
    <row r="1022" spans="1:12" s="19" customFormat="1">
      <c r="A1022" s="16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</row>
    <row r="1023" spans="1:12" s="19" customFormat="1">
      <c r="A1023" s="16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</row>
    <row r="1024" spans="1:12" s="19" customFormat="1">
      <c r="A1024" s="16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</row>
    <row r="1025" spans="1:12" s="19" customFormat="1">
      <c r="A1025" s="16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</row>
    <row r="1026" spans="1:12" s="19" customFormat="1">
      <c r="A1026" s="16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</row>
    <row r="1027" spans="1:12" s="19" customFormat="1">
      <c r="A1027" s="16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</row>
    <row r="1028" spans="1:12" s="19" customFormat="1">
      <c r="A1028" s="16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</row>
    <row r="1029" spans="1:12" s="19" customFormat="1">
      <c r="A1029" s="16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</row>
    <row r="1030" spans="1:12" s="19" customFormat="1">
      <c r="A1030" s="16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</row>
    <row r="1031" spans="1:12" s="19" customFormat="1">
      <c r="A1031" s="16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</row>
    <row r="1032" spans="1:12" s="19" customFormat="1">
      <c r="A1032" s="16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</row>
    <row r="1033" spans="1:12" s="19" customFormat="1">
      <c r="A1033" s="16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</row>
    <row r="1034" spans="1:12" s="19" customFormat="1">
      <c r="A1034" s="16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</row>
    <row r="1035" spans="1:12" s="19" customFormat="1">
      <c r="A1035" s="16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</row>
    <row r="1036" spans="1:12" s="19" customFormat="1">
      <c r="A1036" s="16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</row>
    <row r="1037" spans="1:12" s="19" customFormat="1">
      <c r="A1037" s="16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</row>
    <row r="1038" spans="1:12" s="19" customFormat="1">
      <c r="A1038" s="16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</row>
    <row r="1039" spans="1:12" s="19" customFormat="1">
      <c r="A1039" s="16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</row>
    <row r="1040" spans="1:12" s="19" customFormat="1">
      <c r="A1040" s="16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</row>
    <row r="1041" spans="1:12" s="19" customFormat="1">
      <c r="A1041" s="16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</row>
    <row r="1042" spans="1:12" s="19" customFormat="1">
      <c r="A1042" s="16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</row>
    <row r="1043" spans="1:12" s="19" customFormat="1">
      <c r="A1043" s="16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</row>
    <row r="1044" spans="1:12" s="19" customFormat="1">
      <c r="A1044" s="16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</row>
    <row r="1045" spans="1:12" s="19" customFormat="1">
      <c r="A1045" s="16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</row>
    <row r="1046" spans="1:12" s="19" customFormat="1">
      <c r="A1046" s="16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</row>
    <row r="1047" spans="1:12" s="19" customFormat="1">
      <c r="A1047" s="16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</row>
    <row r="1048" spans="1:12" s="19" customFormat="1">
      <c r="A1048" s="16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</row>
    <row r="1049" spans="1:12" s="19" customFormat="1">
      <c r="A1049" s="16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</row>
    <row r="1050" spans="1:12" s="19" customFormat="1">
      <c r="A1050" s="16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</row>
    <row r="1051" spans="1:12" s="19" customFormat="1">
      <c r="A1051" s="16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</row>
    <row r="1052" spans="1:12" s="19" customFormat="1">
      <c r="A1052" s="16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</row>
    <row r="1053" spans="1:12" s="19" customFormat="1">
      <c r="A1053" s="16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</row>
    <row r="1054" spans="1:12" s="19" customFormat="1">
      <c r="A1054" s="16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</row>
    <row r="1055" spans="1:12" s="19" customFormat="1">
      <c r="A1055" s="16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</row>
    <row r="1056" spans="1:12" s="19" customFormat="1">
      <c r="A1056" s="16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</row>
    <row r="1057" spans="1:12" s="19" customFormat="1">
      <c r="A1057" s="16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</row>
    <row r="1058" spans="1:12" s="19" customFormat="1">
      <c r="A1058" s="16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</row>
    <row r="1059" spans="1:12" s="19" customFormat="1">
      <c r="A1059" s="16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</row>
    <row r="1060" spans="1:12" s="19" customFormat="1">
      <c r="A1060" s="16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</row>
    <row r="1061" spans="1:12" s="19" customFormat="1">
      <c r="A1061" s="16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</row>
    <row r="1062" spans="1:12" s="19" customFormat="1">
      <c r="A1062" s="16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</row>
    <row r="1063" spans="1:12" s="19" customFormat="1">
      <c r="A1063" s="16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</row>
    <row r="1064" spans="1:12" s="19" customFormat="1">
      <c r="A1064" s="16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</row>
    <row r="1065" spans="1:12" s="19" customFormat="1">
      <c r="A1065" s="16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</row>
    <row r="1066" spans="1:12" s="19" customFormat="1">
      <c r="A1066" s="16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</row>
    <row r="1067" spans="1:12" s="19" customFormat="1">
      <c r="A1067" s="16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</row>
    <row r="1068" spans="1:12" s="19" customFormat="1">
      <c r="A1068" s="16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</row>
    <row r="1069" spans="1:12" s="19" customFormat="1">
      <c r="A1069" s="16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</row>
    <row r="1070" spans="1:12" s="19" customFormat="1">
      <c r="A1070" s="16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</row>
    <row r="1071" spans="1:12" s="19" customFormat="1">
      <c r="A1071" s="16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</row>
    <row r="1072" spans="1:12" s="19" customFormat="1">
      <c r="A1072" s="16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</row>
    <row r="1073" spans="1:12" s="19" customFormat="1">
      <c r="A1073" s="16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</row>
    <row r="1074" spans="1:12" s="19" customFormat="1">
      <c r="A1074" s="16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</row>
    <row r="1075" spans="1:12" s="19" customFormat="1">
      <c r="A1075" s="16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</row>
    <row r="1076" spans="1:12" s="19" customFormat="1">
      <c r="A1076" s="16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</row>
    <row r="1077" spans="1:12" s="19" customFormat="1">
      <c r="A1077" s="16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</row>
    <row r="1078" spans="1:12" s="19" customFormat="1">
      <c r="A1078" s="16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</row>
    <row r="1079" spans="1:12" s="19" customFormat="1">
      <c r="A1079" s="16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</row>
    <row r="1080" spans="1:12" s="19" customFormat="1">
      <c r="A1080" s="16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</row>
    <row r="1081" spans="1:12" s="19" customFormat="1">
      <c r="A1081" s="16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</row>
    <row r="1082" spans="1:12" s="19" customFormat="1">
      <c r="A1082" s="16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</row>
    <row r="1083" spans="1:12" s="19" customFormat="1">
      <c r="A1083" s="16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</row>
    <row r="1084" spans="1:12" s="19" customFormat="1">
      <c r="A1084" s="16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</row>
    <row r="1085" spans="1:12" s="19" customFormat="1">
      <c r="A1085" s="16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</row>
    <row r="1086" spans="1:12" s="19" customFormat="1">
      <c r="A1086" s="16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</row>
    <row r="1087" spans="1:12" s="19" customFormat="1">
      <c r="A1087" s="16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</row>
    <row r="1088" spans="1:12" s="19" customFormat="1">
      <c r="A1088" s="16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</row>
    <row r="1089" spans="1:12" s="19" customFormat="1">
      <c r="A1089" s="16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</row>
    <row r="1090" spans="1:12" s="19" customFormat="1">
      <c r="A1090" s="16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</row>
    <row r="1091" spans="1:12" s="19" customFormat="1">
      <c r="A1091" s="16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</row>
    <row r="1092" spans="1:12" s="19" customFormat="1">
      <c r="A1092" s="16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</row>
    <row r="1093" spans="1:12" s="19" customFormat="1">
      <c r="A1093" s="16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</row>
    <row r="1094" spans="1:12" s="19" customFormat="1">
      <c r="A1094" s="16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</row>
    <row r="1095" spans="1:12" s="19" customFormat="1">
      <c r="A1095" s="16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</row>
    <row r="1096" spans="1:12" s="19" customFormat="1">
      <c r="A1096" s="16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</row>
    <row r="1097" spans="1:12" s="19" customFormat="1">
      <c r="A1097" s="16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</row>
    <row r="1098" spans="1:12" s="19" customFormat="1">
      <c r="A1098" s="16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</row>
    <row r="1099" spans="1:12" s="19" customFormat="1">
      <c r="A1099" s="16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</row>
    <row r="1100" spans="1:12" s="19" customFormat="1">
      <c r="A1100" s="16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</row>
    <row r="1101" spans="1:12" s="19" customFormat="1">
      <c r="A1101" s="16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</row>
    <row r="1102" spans="1:12" s="19" customFormat="1">
      <c r="A1102" s="16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</row>
    <row r="1103" spans="1:12" s="19" customFormat="1">
      <c r="A1103" s="16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</row>
    <row r="1104" spans="1:12" s="19" customFormat="1">
      <c r="A1104" s="16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</row>
    <row r="1105" spans="1:12" s="19" customFormat="1">
      <c r="A1105" s="16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</row>
    <row r="1106" spans="1:12" s="19" customFormat="1">
      <c r="A1106" s="16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</row>
    <row r="1107" spans="1:12" s="19" customFormat="1">
      <c r="A1107" s="16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</row>
    <row r="1108" spans="1:12" s="19" customFormat="1">
      <c r="A1108" s="16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</row>
    <row r="1109" spans="1:12" s="19" customFormat="1">
      <c r="A1109" s="16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</row>
    <row r="1110" spans="1:12" s="19" customFormat="1">
      <c r="A1110" s="16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</row>
    <row r="1111" spans="1:12" s="19" customFormat="1">
      <c r="A1111" s="16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</row>
    <row r="1112" spans="1:12" s="19" customFormat="1">
      <c r="A1112" s="16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</row>
    <row r="1113" spans="1:12" s="19" customFormat="1">
      <c r="A1113" s="16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</row>
    <row r="1114" spans="1:12" s="19" customFormat="1">
      <c r="A1114" s="16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</row>
    <row r="1115" spans="1:12" s="19" customFormat="1">
      <c r="A1115" s="16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</row>
    <row r="1116" spans="1:12" s="19" customFormat="1">
      <c r="A1116" s="16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</row>
    <row r="1117" spans="1:12" s="19" customFormat="1">
      <c r="A1117" s="16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</row>
    <row r="1118" spans="1:12" s="19" customFormat="1">
      <c r="A1118" s="16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</row>
    <row r="1119" spans="1:12" s="19" customFormat="1">
      <c r="A1119" s="16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</row>
    <row r="1120" spans="1:12" s="19" customFormat="1">
      <c r="A1120" s="16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</row>
    <row r="1121" spans="1:12" s="19" customFormat="1">
      <c r="A1121" s="16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</row>
    <row r="1122" spans="1:12" s="19" customFormat="1">
      <c r="A1122" s="16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</row>
    <row r="1123" spans="1:12" s="19" customFormat="1">
      <c r="A1123" s="16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</row>
    <row r="1124" spans="1:12" s="19" customFormat="1">
      <c r="A1124" s="16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</row>
    <row r="1125" spans="1:12" s="19" customFormat="1">
      <c r="A1125" s="16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</row>
    <row r="1126" spans="1:12" s="19" customFormat="1">
      <c r="A1126" s="16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</row>
    <row r="1127" spans="1:12" s="19" customFormat="1">
      <c r="A1127" s="16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</row>
    <row r="1128" spans="1:12" s="19" customFormat="1">
      <c r="A1128" s="16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</row>
    <row r="1129" spans="1:12" s="19" customFormat="1">
      <c r="A1129" s="16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</row>
    <row r="1130" spans="1:12" s="19" customFormat="1">
      <c r="A1130" s="16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</row>
    <row r="1131" spans="1:12" s="19" customFormat="1">
      <c r="A1131" s="16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</row>
    <row r="1132" spans="1:12" s="19" customFormat="1">
      <c r="A1132" s="16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</row>
    <row r="1133" spans="1:12" s="19" customFormat="1">
      <c r="A1133" s="16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</row>
    <row r="1134" spans="1:12" s="19" customFormat="1">
      <c r="A1134" s="16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</row>
    <row r="1135" spans="1:12" s="19" customFormat="1">
      <c r="A1135" s="16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</row>
    <row r="1136" spans="1:12" s="19" customFormat="1">
      <c r="A1136" s="16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</row>
    <row r="1137" spans="1:12" s="19" customFormat="1">
      <c r="A1137" s="16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</row>
    <row r="1138" spans="1:12" s="19" customFormat="1">
      <c r="A1138" s="16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</row>
    <row r="1139" spans="1:12" s="19" customFormat="1">
      <c r="A1139" s="16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</row>
    <row r="1140" spans="1:12" s="19" customFormat="1">
      <c r="A1140" s="16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</row>
    <row r="1141" spans="1:12" s="19" customFormat="1">
      <c r="A1141" s="16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</row>
    <row r="1142" spans="1:12" s="19" customFormat="1">
      <c r="A1142" s="16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</row>
    <row r="1143" spans="1:12" s="19" customFormat="1">
      <c r="A1143" s="16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</row>
    <row r="1144" spans="1:12" s="19" customFormat="1">
      <c r="A1144" s="16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</row>
    <row r="1145" spans="1:12" s="19" customFormat="1">
      <c r="A1145" s="16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</row>
    <row r="1146" spans="1:12" s="19" customFormat="1">
      <c r="A1146" s="16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</row>
    <row r="1147" spans="1:12" s="19" customFormat="1">
      <c r="A1147" s="16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</row>
    <row r="1148" spans="1:12" s="19" customFormat="1">
      <c r="A1148" s="16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</row>
    <row r="1149" spans="1:12" s="19" customFormat="1">
      <c r="A1149" s="16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</row>
    <row r="1150" spans="1:12" s="19" customFormat="1">
      <c r="A1150" s="16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</row>
    <row r="1151" spans="1:12" s="19" customFormat="1">
      <c r="A1151" s="16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</row>
    <row r="1152" spans="1:12" s="19" customFormat="1">
      <c r="A1152" s="16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</row>
    <row r="1153" spans="1:12" s="19" customFormat="1">
      <c r="A1153" s="16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</row>
    <row r="1154" spans="1:12" s="19" customFormat="1">
      <c r="A1154" s="16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</row>
    <row r="1155" spans="1:12" s="19" customFormat="1">
      <c r="A1155" s="16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</row>
    <row r="1156" spans="1:12" s="19" customFormat="1">
      <c r="A1156" s="16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</row>
    <row r="1157" spans="1:12" s="19" customFormat="1">
      <c r="A1157" s="16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</row>
    <row r="1158" spans="1:12" s="19" customFormat="1">
      <c r="A1158" s="16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</row>
    <row r="1159" spans="1:12" s="19" customFormat="1">
      <c r="A1159" s="16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</row>
    <row r="1160" spans="1:12" s="19" customFormat="1">
      <c r="A1160" s="16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</row>
    <row r="1161" spans="1:12" s="19" customFormat="1">
      <c r="A1161" s="16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</row>
    <row r="1162" spans="1:12" s="19" customFormat="1">
      <c r="A1162" s="16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</row>
    <row r="1163" spans="1:12" s="19" customFormat="1">
      <c r="A1163" s="16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</row>
    <row r="1164" spans="1:12" s="19" customFormat="1">
      <c r="A1164" s="16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</row>
    <row r="1165" spans="1:12" s="19" customFormat="1">
      <c r="A1165" s="16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</row>
    <row r="1166" spans="1:12" s="19" customFormat="1">
      <c r="A1166" s="16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</row>
    <row r="1167" spans="1:12" s="19" customFormat="1">
      <c r="A1167" s="16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</row>
    <row r="1168" spans="1:12" s="19" customFormat="1">
      <c r="A1168" s="16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</row>
    <row r="1169" spans="1:12" s="19" customFormat="1">
      <c r="A1169" s="16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</row>
    <row r="1170" spans="1:12" s="19" customFormat="1">
      <c r="A1170" s="16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</row>
    <row r="1171" spans="1:12" s="19" customFormat="1">
      <c r="A1171" s="16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</row>
    <row r="1172" spans="1:12" s="19" customFormat="1">
      <c r="A1172" s="16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</row>
    <row r="1173" spans="1:12" s="19" customFormat="1">
      <c r="A1173" s="16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</row>
    <row r="1174" spans="1:12" s="19" customFormat="1">
      <c r="A1174" s="16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</row>
    <row r="1175" spans="1:12" s="19" customFormat="1">
      <c r="A1175" s="16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</row>
    <row r="1176" spans="1:12" s="19" customFormat="1">
      <c r="A1176" s="16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</row>
    <row r="1177" spans="1:12" s="19" customFormat="1">
      <c r="A1177" s="16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</row>
    <row r="1178" spans="1:12" s="19" customFormat="1">
      <c r="A1178" s="16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</row>
    <row r="1179" spans="1:12" s="19" customFormat="1">
      <c r="A1179" s="16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</row>
    <row r="1180" spans="1:12" s="19" customFormat="1">
      <c r="A1180" s="16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</row>
    <row r="1181" spans="1:12" s="19" customFormat="1">
      <c r="A1181" s="16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</row>
    <row r="1182" spans="1:12" s="19" customFormat="1">
      <c r="A1182" s="16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</row>
    <row r="1183" spans="1:12" s="19" customFormat="1">
      <c r="A1183" s="16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</row>
    <row r="1184" spans="1:12" s="19" customFormat="1">
      <c r="A1184" s="16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</row>
    <row r="1185" spans="1:12" s="19" customFormat="1">
      <c r="A1185" s="16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</row>
    <row r="1186" spans="1:12" s="19" customFormat="1">
      <c r="A1186" s="16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</row>
    <row r="1187" spans="1:12" s="19" customFormat="1">
      <c r="A1187" s="16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</row>
    <row r="1188" spans="1:12" s="19" customFormat="1">
      <c r="A1188" s="16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</row>
    <row r="1189" spans="1:12" s="19" customFormat="1">
      <c r="A1189" s="16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</row>
    <row r="1190" spans="1:12" s="19" customFormat="1">
      <c r="A1190" s="16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</row>
    <row r="1191" spans="1:12" s="19" customFormat="1">
      <c r="A1191" s="16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</row>
    <row r="1192" spans="1:12" s="19" customFormat="1">
      <c r="A1192" s="16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</row>
    <row r="1193" spans="1:12" s="19" customFormat="1">
      <c r="A1193" s="16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</row>
    <row r="1194" spans="1:12" s="19" customFormat="1">
      <c r="A1194" s="16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</row>
    <row r="1195" spans="1:12" s="19" customFormat="1">
      <c r="A1195" s="16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</row>
    <row r="1196" spans="1:12" s="19" customFormat="1">
      <c r="A1196" s="16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</row>
    <row r="1197" spans="1:12" s="19" customFormat="1">
      <c r="A1197" s="16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</row>
    <row r="1198" spans="1:12" s="19" customFormat="1">
      <c r="A1198" s="16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</row>
    <row r="1199" spans="1:12" s="19" customFormat="1">
      <c r="A1199" s="16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</row>
    <row r="1200" spans="1:12" s="19" customFormat="1">
      <c r="A1200" s="16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</row>
    <row r="1201" spans="1:12" s="19" customFormat="1">
      <c r="A1201" s="16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</row>
    <row r="1202" spans="1:12" s="19" customFormat="1">
      <c r="A1202" s="16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</row>
    <row r="1203" spans="1:12" s="19" customFormat="1">
      <c r="A1203" s="16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</row>
    <row r="1204" spans="1:12" s="19" customFormat="1">
      <c r="A1204" s="16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</row>
    <row r="1205" spans="1:12" s="19" customFormat="1">
      <c r="A1205" s="16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</row>
    <row r="1206" spans="1:12" s="19" customFormat="1">
      <c r="A1206" s="16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</row>
    <row r="1207" spans="1:12" s="19" customFormat="1">
      <c r="A1207" s="16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</row>
    <row r="1208" spans="1:12" s="19" customFormat="1">
      <c r="A1208" s="16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</row>
    <row r="1209" spans="1:12" s="19" customFormat="1">
      <c r="A1209" s="16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</row>
    <row r="1210" spans="1:12" s="19" customFormat="1">
      <c r="A1210" s="16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</row>
    <row r="1211" spans="1:12" s="19" customFormat="1">
      <c r="A1211" s="16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</row>
    <row r="1212" spans="1:12" s="19" customFormat="1">
      <c r="A1212" s="16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</row>
    <row r="1213" spans="1:12" s="19" customFormat="1">
      <c r="A1213" s="16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</row>
    <row r="1214" spans="1:12" s="19" customFormat="1">
      <c r="A1214" s="16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</row>
    <row r="1215" spans="1:12" s="19" customFormat="1">
      <c r="A1215" s="16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</row>
    <row r="1216" spans="1:12" s="19" customFormat="1">
      <c r="A1216" s="16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</row>
    <row r="1217" spans="1:12" s="19" customFormat="1">
      <c r="A1217" s="16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</row>
    <row r="1218" spans="1:12" s="19" customFormat="1">
      <c r="A1218" s="16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</row>
    <row r="1219" spans="1:12" s="19" customFormat="1">
      <c r="A1219" s="16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</row>
    <row r="1220" spans="1:12" s="19" customFormat="1">
      <c r="A1220" s="16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</row>
    <row r="1221" spans="1:12" s="19" customFormat="1">
      <c r="A1221" s="16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</row>
    <row r="1222" spans="1:12" s="19" customFormat="1">
      <c r="A1222" s="16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</row>
    <row r="1223" spans="1:12" s="19" customFormat="1">
      <c r="A1223" s="16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</row>
    <row r="1224" spans="1:12" s="19" customFormat="1">
      <c r="A1224" s="16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</row>
    <row r="1225" spans="1:12" s="19" customFormat="1">
      <c r="A1225" s="16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</row>
    <row r="1226" spans="1:12" s="19" customFormat="1">
      <c r="A1226" s="16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</row>
    <row r="1227" spans="1:12" s="19" customFormat="1">
      <c r="A1227" s="16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</row>
    <row r="1228" spans="1:12" s="19" customFormat="1">
      <c r="A1228" s="16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</row>
    <row r="1229" spans="1:12" s="19" customFormat="1">
      <c r="A1229" s="16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</row>
    <row r="1230" spans="1:12" s="19" customFormat="1">
      <c r="A1230" s="16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</row>
    <row r="1231" spans="1:12" s="19" customFormat="1">
      <c r="A1231" s="16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</row>
    <row r="1232" spans="1:12" s="19" customFormat="1">
      <c r="A1232" s="16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</row>
    <row r="1233" spans="1:12" s="19" customFormat="1">
      <c r="A1233" s="16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</row>
    <row r="1234" spans="1:12" s="19" customFormat="1">
      <c r="A1234" s="16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</row>
    <row r="1235" spans="1:12" s="19" customFormat="1">
      <c r="A1235" s="16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</row>
    <row r="1236" spans="1:12" s="19" customFormat="1">
      <c r="A1236" s="16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</row>
    <row r="1237" spans="1:12" s="19" customFormat="1">
      <c r="A1237" s="16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</row>
    <row r="1238" spans="1:12" s="19" customFormat="1">
      <c r="A1238" s="16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</row>
    <row r="1239" spans="1:12" s="19" customFormat="1">
      <c r="A1239" s="16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</row>
    <row r="1240" spans="1:12" s="19" customFormat="1">
      <c r="A1240" s="16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</row>
    <row r="1241" spans="1:12" s="19" customFormat="1">
      <c r="A1241" s="16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</row>
    <row r="1242" spans="1:12" s="19" customFormat="1">
      <c r="A1242" s="16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</row>
    <row r="1243" spans="1:12" s="19" customFormat="1">
      <c r="A1243" s="16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</row>
    <row r="1244" spans="1:12" s="19" customFormat="1">
      <c r="A1244" s="16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</row>
    <row r="1245" spans="1:12" s="19" customFormat="1">
      <c r="A1245" s="16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</row>
    <row r="1246" spans="1:12" s="19" customFormat="1">
      <c r="A1246" s="16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</row>
    <row r="1247" spans="1:12" s="19" customFormat="1">
      <c r="A1247" s="16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</row>
    <row r="1248" spans="1:12" s="19" customFormat="1">
      <c r="A1248" s="16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</row>
    <row r="1249" spans="1:12" s="19" customFormat="1">
      <c r="A1249" s="16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</row>
    <row r="1250" spans="1:12" s="19" customFormat="1">
      <c r="A1250" s="16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</row>
    <row r="1251" spans="1:12" s="19" customFormat="1">
      <c r="A1251" s="16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</row>
    <row r="1252" spans="1:12" s="19" customFormat="1">
      <c r="A1252" s="16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</row>
    <row r="1253" spans="1:12" s="19" customFormat="1">
      <c r="A1253" s="16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</row>
    <row r="1254" spans="1:12" s="19" customFormat="1">
      <c r="A1254" s="16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</row>
    <row r="1255" spans="1:12" s="19" customFormat="1">
      <c r="A1255" s="16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</row>
    <row r="1256" spans="1:12" s="19" customFormat="1">
      <c r="A1256" s="16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</row>
    <row r="1257" spans="1:12" s="19" customFormat="1">
      <c r="A1257" s="16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</row>
    <row r="1258" spans="1:12" s="19" customFormat="1">
      <c r="A1258" s="16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</row>
    <row r="1259" spans="1:12" s="19" customFormat="1">
      <c r="A1259" s="16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</row>
    <row r="1260" spans="1:12" s="19" customFormat="1">
      <c r="A1260" s="16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</row>
    <row r="1261" spans="1:12" s="19" customFormat="1">
      <c r="A1261" s="16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</row>
    <row r="1262" spans="1:12" s="19" customFormat="1">
      <c r="A1262" s="16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</row>
    <row r="1263" spans="1:12" s="19" customFormat="1">
      <c r="A1263" s="16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</row>
    <row r="1264" spans="1:12" s="19" customFormat="1">
      <c r="A1264" s="16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</row>
    <row r="1265" spans="1:12" s="19" customFormat="1">
      <c r="A1265" s="16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</row>
    <row r="1266" spans="1:12" s="19" customFormat="1">
      <c r="A1266" s="16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</row>
    <row r="1267" spans="1:12" s="19" customFormat="1">
      <c r="A1267" s="16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</row>
    <row r="1268" spans="1:12" s="19" customFormat="1">
      <c r="A1268" s="16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</row>
    <row r="1269" spans="1:12" s="19" customFormat="1">
      <c r="A1269" s="16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</row>
    <row r="1270" spans="1:12" s="19" customFormat="1">
      <c r="A1270" s="16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</row>
    <row r="1271" spans="1:12" s="19" customFormat="1">
      <c r="A1271" s="16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</row>
    <row r="1272" spans="1:12" s="19" customFormat="1">
      <c r="A1272" s="16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</row>
    <row r="1273" spans="1:12" s="19" customFormat="1">
      <c r="A1273" s="16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</row>
    <row r="1274" spans="1:12" s="19" customFormat="1">
      <c r="A1274" s="16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</row>
    <row r="1275" spans="1:12" s="19" customFormat="1">
      <c r="A1275" s="16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</row>
    <row r="1276" spans="1:12" s="19" customFormat="1">
      <c r="A1276" s="16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</row>
    <row r="1277" spans="1:12" s="19" customFormat="1">
      <c r="A1277" s="16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</row>
    <row r="1278" spans="1:12" s="19" customFormat="1">
      <c r="A1278" s="16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</row>
    <row r="1279" spans="1:12" s="19" customFormat="1">
      <c r="A1279" s="16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</row>
    <row r="1280" spans="1:12" s="19" customFormat="1">
      <c r="A1280" s="16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</row>
    <row r="1281" spans="1:12" s="19" customFormat="1">
      <c r="A1281" s="16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</row>
    <row r="1282" spans="1:12" s="19" customFormat="1">
      <c r="A1282" s="16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</row>
    <row r="1283" spans="1:12" s="19" customFormat="1">
      <c r="A1283" s="16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</row>
    <row r="1284" spans="1:12" s="19" customFormat="1">
      <c r="A1284" s="16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</row>
    <row r="1285" spans="1:12" s="19" customFormat="1">
      <c r="A1285" s="16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</row>
    <row r="1286" spans="1:12" s="19" customFormat="1">
      <c r="A1286" s="16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</row>
    <row r="1287" spans="1:12" s="19" customFormat="1">
      <c r="A1287" s="16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</row>
    <row r="1288" spans="1:12" s="19" customFormat="1">
      <c r="A1288" s="16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</row>
    <row r="1289" spans="1:12" s="19" customFormat="1">
      <c r="A1289" s="16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</row>
    <row r="1290" spans="1:12" s="19" customFormat="1">
      <c r="A1290" s="16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</row>
    <row r="1291" spans="1:12" s="19" customFormat="1">
      <c r="A1291" s="16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</row>
    <row r="1292" spans="1:12" s="19" customFormat="1">
      <c r="A1292" s="16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</row>
    <row r="1293" spans="1:12" s="19" customFormat="1">
      <c r="A1293" s="16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</row>
    <row r="1294" spans="1:12" s="19" customFormat="1">
      <c r="A1294" s="16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</row>
    <row r="1295" spans="1:12" s="19" customFormat="1">
      <c r="A1295" s="16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</row>
    <row r="1296" spans="1:12" s="19" customFormat="1">
      <c r="A1296" s="16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</row>
    <row r="1297" spans="1:12" s="19" customFormat="1">
      <c r="A1297" s="16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</row>
    <row r="1298" spans="1:12" s="19" customFormat="1">
      <c r="A1298" s="16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</row>
    <row r="1299" spans="1:12" s="19" customFormat="1">
      <c r="A1299" s="16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</row>
    <row r="1300" spans="1:12" s="19" customFormat="1">
      <c r="A1300" s="16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</row>
    <row r="1301" spans="1:12" s="19" customFormat="1">
      <c r="A1301" s="16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</row>
    <row r="1302" spans="1:12" s="19" customFormat="1">
      <c r="A1302" s="16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</row>
    <row r="1303" spans="1:12" s="19" customFormat="1">
      <c r="A1303" s="16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</row>
    <row r="1304" spans="1:12" s="19" customFormat="1">
      <c r="A1304" s="16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</row>
    <row r="1305" spans="1:12" s="19" customFormat="1">
      <c r="A1305" s="16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</row>
    <row r="1306" spans="1:12" s="19" customFormat="1">
      <c r="A1306" s="16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</row>
    <row r="1307" spans="1:12" s="19" customFormat="1">
      <c r="A1307" s="16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</row>
    <row r="1308" spans="1:12" s="19" customFormat="1">
      <c r="A1308" s="16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</row>
    <row r="1309" spans="1:12" s="19" customFormat="1">
      <c r="A1309" s="16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</row>
    <row r="1310" spans="1:12" s="19" customFormat="1">
      <c r="A1310" s="16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</row>
    <row r="1311" spans="1:12" s="19" customFormat="1">
      <c r="A1311" s="16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</row>
    <row r="1312" spans="1:12" s="19" customFormat="1">
      <c r="A1312" s="16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</row>
    <row r="1313" spans="1:12" s="19" customFormat="1">
      <c r="A1313" s="16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</row>
    <row r="1314" spans="1:12" s="19" customFormat="1">
      <c r="A1314" s="16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</row>
    <row r="1315" spans="1:12" s="19" customFormat="1">
      <c r="A1315" s="16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</row>
    <row r="1316" spans="1:12" s="19" customFormat="1">
      <c r="A1316" s="16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</row>
    <row r="1317" spans="1:12" s="19" customFormat="1">
      <c r="A1317" s="16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</row>
    <row r="1318" spans="1:12" s="19" customFormat="1">
      <c r="A1318" s="16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</row>
    <row r="1319" spans="1:12" s="19" customFormat="1">
      <c r="A1319" s="16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</row>
    <row r="1320" spans="1:12" s="19" customFormat="1">
      <c r="A1320" s="16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</row>
    <row r="1321" spans="1:12" s="19" customFormat="1">
      <c r="A1321" s="16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</row>
    <row r="1322" spans="1:12" s="19" customFormat="1">
      <c r="A1322" s="16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</row>
    <row r="1323" spans="1:12" s="19" customFormat="1">
      <c r="A1323" s="16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</row>
    <row r="1324" spans="1:12" s="19" customFormat="1">
      <c r="A1324" s="16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</row>
    <row r="1325" spans="1:12" s="19" customFormat="1">
      <c r="A1325" s="16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</row>
    <row r="1326" spans="1:12" s="19" customFormat="1">
      <c r="A1326" s="16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</row>
    <row r="1327" spans="1:12" s="19" customFormat="1">
      <c r="A1327" s="16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</row>
    <row r="1328" spans="1:12" s="19" customFormat="1">
      <c r="A1328" s="16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</row>
    <row r="1329" spans="1:12" s="19" customFormat="1">
      <c r="A1329" s="16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</row>
    <row r="1330" spans="1:12" s="19" customFormat="1">
      <c r="A1330" s="16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</row>
    <row r="1331" spans="1:12" s="19" customFormat="1">
      <c r="A1331" s="16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</row>
    <row r="1332" spans="1:12" s="19" customFormat="1">
      <c r="A1332" s="16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</row>
    <row r="1333" spans="1:12" s="19" customFormat="1">
      <c r="A1333" s="16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</row>
    <row r="1334" spans="1:12" s="19" customFormat="1">
      <c r="A1334" s="16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</row>
    <row r="1335" spans="1:12" s="19" customFormat="1">
      <c r="A1335" s="16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</row>
    <row r="1336" spans="1:12" s="19" customFormat="1">
      <c r="A1336" s="16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</row>
    <row r="1337" spans="1:12" s="19" customFormat="1">
      <c r="A1337" s="16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</row>
    <row r="1338" spans="1:12" s="19" customFormat="1">
      <c r="A1338" s="16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</row>
    <row r="1339" spans="1:12" s="19" customFormat="1">
      <c r="A1339" s="16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</row>
    <row r="1340" spans="1:12" s="19" customFormat="1">
      <c r="A1340" s="16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</row>
    <row r="1341" spans="1:12" s="19" customFormat="1">
      <c r="A1341" s="16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</row>
    <row r="1342" spans="1:12" s="19" customFormat="1">
      <c r="A1342" s="16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</row>
    <row r="1343" spans="1:12" s="19" customFormat="1">
      <c r="A1343" s="16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</row>
    <row r="1344" spans="1:12" s="19" customFormat="1">
      <c r="A1344" s="16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</row>
    <row r="1345" spans="1:12" s="19" customFormat="1">
      <c r="A1345" s="16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</row>
    <row r="1346" spans="1:12" s="19" customFormat="1">
      <c r="A1346" s="16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</row>
    <row r="1347" spans="1:12" s="19" customFormat="1">
      <c r="A1347" s="16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</row>
    <row r="1348" spans="1:12" s="19" customFormat="1">
      <c r="A1348" s="16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</row>
    <row r="1349" spans="1:12" s="19" customFormat="1">
      <c r="A1349" s="16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</row>
    <row r="1350" spans="1:12" s="19" customFormat="1">
      <c r="A1350" s="16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</row>
    <row r="1351" spans="1:12" s="19" customFormat="1">
      <c r="A1351" s="16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</row>
    <row r="1352" spans="1:12" s="19" customFormat="1">
      <c r="A1352" s="16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</row>
    <row r="1353" spans="1:12" s="19" customFormat="1">
      <c r="A1353" s="16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</row>
    <row r="1354" spans="1:12" s="19" customFormat="1">
      <c r="A1354" s="16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</row>
    <row r="1355" spans="1:12" s="19" customFormat="1">
      <c r="A1355" s="16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</row>
    <row r="1356" spans="1:12" s="19" customFormat="1">
      <c r="A1356" s="16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</row>
    <row r="1357" spans="1:12" s="19" customFormat="1">
      <c r="A1357" s="16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</row>
    <row r="1358" spans="1:12" s="19" customFormat="1">
      <c r="A1358" s="16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</row>
    <row r="1359" spans="1:12" s="19" customFormat="1">
      <c r="A1359" s="16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</row>
    <row r="1360" spans="1:12" s="19" customFormat="1">
      <c r="A1360" s="16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</row>
    <row r="1361" spans="1:12" s="19" customFormat="1">
      <c r="A1361" s="16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</row>
    <row r="1362" spans="1:12" s="19" customFormat="1">
      <c r="A1362" s="16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</row>
    <row r="1363" spans="1:12" s="19" customFormat="1">
      <c r="A1363" s="16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</row>
    <row r="1364" spans="1:12" s="19" customFormat="1">
      <c r="A1364" s="16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</row>
    <row r="1365" spans="1:12" s="19" customFormat="1">
      <c r="A1365" s="16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</row>
    <row r="1366" spans="1:12" s="19" customFormat="1">
      <c r="A1366" s="16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</row>
    <row r="1367" spans="1:12" s="19" customFormat="1">
      <c r="A1367" s="16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</row>
    <row r="1368" spans="1:12" s="19" customFormat="1">
      <c r="A1368" s="16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</row>
    <row r="1369" spans="1:12" s="19" customFormat="1">
      <c r="A1369" s="16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</row>
    <row r="1370" spans="1:12" s="19" customFormat="1">
      <c r="A1370" s="16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</row>
    <row r="1371" spans="1:12" s="19" customFormat="1">
      <c r="A1371" s="16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</row>
    <row r="1372" spans="1:12" s="19" customFormat="1">
      <c r="A1372" s="16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</row>
    <row r="1373" spans="1:12" s="19" customFormat="1">
      <c r="A1373" s="16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</row>
    <row r="1374" spans="1:12" s="19" customFormat="1">
      <c r="A1374" s="16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</row>
    <row r="1375" spans="1:12" s="19" customFormat="1">
      <c r="A1375" s="16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</row>
    <row r="1376" spans="1:12" s="19" customFormat="1">
      <c r="A1376" s="16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</row>
    <row r="1377" spans="1:12" s="19" customFormat="1">
      <c r="A1377" s="16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</row>
    <row r="1378" spans="1:12" s="19" customFormat="1">
      <c r="A1378" s="16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</row>
    <row r="1379" spans="1:12" s="19" customFormat="1">
      <c r="A1379" s="16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</row>
    <row r="1380" spans="1:12" s="19" customFormat="1">
      <c r="A1380" s="16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</row>
    <row r="1381" spans="1:12" s="19" customFormat="1">
      <c r="A1381" s="16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</row>
    <row r="1382" spans="1:12" s="19" customFormat="1">
      <c r="A1382" s="16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</row>
    <row r="1383" spans="1:12" s="19" customFormat="1">
      <c r="A1383" s="16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</row>
    <row r="1384" spans="1:12" s="19" customFormat="1">
      <c r="A1384" s="16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</row>
    <row r="1385" spans="1:12" s="19" customFormat="1">
      <c r="A1385" s="16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</row>
    <row r="1386" spans="1:12" s="19" customFormat="1">
      <c r="A1386" s="16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</row>
    <row r="1387" spans="1:12" s="19" customFormat="1">
      <c r="A1387" s="16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</row>
    <row r="1388" spans="1:12" s="19" customFormat="1">
      <c r="A1388" s="16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</row>
    <row r="1389" spans="1:12" s="19" customFormat="1">
      <c r="A1389" s="16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</row>
    <row r="1390" spans="1:12" s="19" customFormat="1">
      <c r="A1390" s="16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</row>
    <row r="1391" spans="1:12" s="19" customFormat="1">
      <c r="A1391" s="16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</row>
    <row r="1392" spans="1:12" s="19" customFormat="1">
      <c r="A1392" s="16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</row>
    <row r="1393" spans="1:12" s="19" customFormat="1">
      <c r="A1393" s="16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</row>
    <row r="1394" spans="1:12" s="19" customFormat="1">
      <c r="A1394" s="16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</row>
    <row r="1395" spans="1:12" s="19" customFormat="1">
      <c r="A1395" s="16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</row>
    <row r="1396" spans="1:12" s="19" customFormat="1">
      <c r="A1396" s="16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</row>
    <row r="1397" spans="1:12" s="19" customFormat="1">
      <c r="A1397" s="16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</row>
    <row r="1398" spans="1:12" s="19" customFormat="1">
      <c r="A1398" s="16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</row>
    <row r="1399" spans="1:12" s="19" customFormat="1">
      <c r="A1399" s="16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</row>
    <row r="1400" spans="1:12" s="19" customFormat="1">
      <c r="A1400" s="16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</row>
    <row r="1401" spans="1:12" s="19" customFormat="1">
      <c r="A1401" s="16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</row>
    <row r="1402" spans="1:12" s="19" customFormat="1">
      <c r="A1402" s="16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</row>
    <row r="1403" spans="1:12" s="19" customFormat="1">
      <c r="A1403" s="16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</row>
    <row r="1404" spans="1:12" s="19" customFormat="1">
      <c r="A1404" s="16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</row>
    <row r="1405" spans="1:12" s="19" customFormat="1">
      <c r="A1405" s="16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</row>
    <row r="1406" spans="1:12" s="19" customFormat="1">
      <c r="A1406" s="16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</row>
    <row r="1407" spans="1:12" s="19" customFormat="1">
      <c r="A1407" s="16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</row>
    <row r="1408" spans="1:12" s="19" customFormat="1">
      <c r="A1408" s="16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</row>
    <row r="1409" spans="1:12" s="19" customFormat="1">
      <c r="A1409" s="16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</row>
    <row r="1410" spans="1:12" s="19" customFormat="1">
      <c r="A1410" s="16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</row>
    <row r="1411" spans="1:12" s="19" customFormat="1">
      <c r="A1411" s="16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</row>
    <row r="1412" spans="1:12" s="19" customFormat="1">
      <c r="A1412" s="16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</row>
    <row r="1413" spans="1:12" s="19" customFormat="1">
      <c r="A1413" s="16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</row>
    <row r="1414" spans="1:12" s="19" customFormat="1">
      <c r="A1414" s="16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</row>
    <row r="1415" spans="1:12" s="19" customFormat="1">
      <c r="A1415" s="16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</row>
    <row r="1416" spans="1:12" s="19" customFormat="1">
      <c r="A1416" s="16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</row>
    <row r="1417" spans="1:12" s="19" customFormat="1">
      <c r="A1417" s="16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</row>
    <row r="1418" spans="1:12" s="19" customFormat="1">
      <c r="A1418" s="16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</row>
    <row r="1419" spans="1:12" s="19" customFormat="1">
      <c r="A1419" s="16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</row>
    <row r="1420" spans="1:12" s="19" customFormat="1">
      <c r="A1420" s="16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</row>
    <row r="1421" spans="1:12" s="19" customFormat="1">
      <c r="A1421" s="16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</row>
    <row r="1422" spans="1:12" s="19" customFormat="1">
      <c r="A1422" s="16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</row>
    <row r="1423" spans="1:12" s="19" customFormat="1">
      <c r="A1423" s="16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</row>
    <row r="1424" spans="1:12" s="19" customFormat="1">
      <c r="A1424" s="16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</row>
    <row r="1425" spans="1:12" s="19" customFormat="1">
      <c r="A1425" s="16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</row>
    <row r="1426" spans="1:12" s="19" customFormat="1">
      <c r="A1426" s="16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1:12" s="19" customFormat="1">
      <c r="A1427" s="16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1:12" s="19" customFormat="1">
      <c r="A1428" s="16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1:12" s="19" customFormat="1">
      <c r="A1429" s="16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1:12" s="19" customFormat="1">
      <c r="A1430" s="16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1:12" s="19" customFormat="1">
      <c r="A1431" s="16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1:12" s="19" customFormat="1">
      <c r="A1432" s="16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1:12" s="19" customFormat="1">
      <c r="A1433" s="16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1:12" s="19" customFormat="1">
      <c r="A1434" s="16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1:12" s="19" customFormat="1">
      <c r="A1435" s="16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1:12" s="19" customFormat="1">
      <c r="A1436" s="16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1:12" s="19" customFormat="1">
      <c r="A1437" s="16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1:12" s="19" customFormat="1">
      <c r="A1438" s="16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1:12" s="19" customFormat="1">
      <c r="A1439" s="16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1:12" s="19" customFormat="1">
      <c r="A1440" s="16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1:12" s="19" customFormat="1">
      <c r="A1441" s="16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1:12" s="19" customFormat="1">
      <c r="A1442" s="16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1:12" s="19" customFormat="1">
      <c r="A1443" s="16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1:12" s="19" customFormat="1">
      <c r="A1444" s="16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1:12" s="19" customFormat="1">
      <c r="A1445" s="16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1:12" s="19" customFormat="1">
      <c r="A1446" s="16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1:12" s="19" customFormat="1">
      <c r="A1447" s="16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1:12" s="19" customFormat="1">
      <c r="A1448" s="16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1:12" s="19" customFormat="1">
      <c r="A1449" s="16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1:12" s="19" customFormat="1">
      <c r="A1450" s="16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1:12" s="19" customFormat="1">
      <c r="A1451" s="16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1:12" s="19" customFormat="1">
      <c r="A1452" s="16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1:12" s="19" customFormat="1">
      <c r="A1453" s="16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1:12" s="19" customFormat="1">
      <c r="A1454" s="16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1:12" s="19" customFormat="1">
      <c r="A1455" s="16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1:12" s="19" customFormat="1">
      <c r="A1456" s="16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1:12" s="19" customFormat="1">
      <c r="A1457" s="16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1:12" s="19" customFormat="1">
      <c r="A1458" s="16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1:12" s="19" customFormat="1">
      <c r="A1459" s="16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1:12" s="19" customFormat="1">
      <c r="A1460" s="16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1:12" s="19" customFormat="1">
      <c r="A1461" s="16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1:12" s="19" customFormat="1">
      <c r="A1462" s="16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1:12" s="19" customFormat="1">
      <c r="A1463" s="16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1:12" s="19" customFormat="1">
      <c r="A1464" s="16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1:12" s="19" customFormat="1">
      <c r="A1465" s="16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1:12" s="19" customFormat="1">
      <c r="A1466" s="16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1:12" s="19" customFormat="1">
      <c r="A1467" s="16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1:12" s="19" customFormat="1">
      <c r="A1468" s="16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1:12" s="19" customFormat="1">
      <c r="A1469" s="16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1:12" s="19" customFormat="1">
      <c r="A1470" s="16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1:12" s="19" customFormat="1">
      <c r="A1471" s="16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1:12" s="19" customFormat="1">
      <c r="A1472" s="16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1:12" s="19" customFormat="1">
      <c r="A1473" s="16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1:12" s="19" customFormat="1">
      <c r="A1474" s="16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1:12" s="19" customFormat="1">
      <c r="A1475" s="16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1:12" s="19" customFormat="1">
      <c r="A1476" s="16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1:12" s="19" customFormat="1">
      <c r="A1477" s="16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1:12" s="19" customFormat="1">
      <c r="A1478" s="16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1:12" s="19" customFormat="1">
      <c r="A1479" s="16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1:12" s="19" customFormat="1">
      <c r="A1480" s="16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1:12" s="19" customFormat="1">
      <c r="A1481" s="16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1:12" s="19" customFormat="1">
      <c r="A1482" s="16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1:12" s="19" customFormat="1">
      <c r="A1483" s="16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1:12" s="19" customFormat="1">
      <c r="A1484" s="16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1:12" s="19" customFormat="1">
      <c r="A1485" s="16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1:12" s="19" customFormat="1">
      <c r="A1486" s="16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1:12" s="19" customFormat="1">
      <c r="A1487" s="16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1:12" s="19" customFormat="1">
      <c r="A1488" s="16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1:12" s="19" customFormat="1">
      <c r="A1489" s="16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1:12" s="19" customFormat="1">
      <c r="A1490" s="16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</row>
    <row r="1491" spans="1:12" s="19" customFormat="1">
      <c r="A1491" s="16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</row>
    <row r="1492" spans="1:12" s="19" customFormat="1">
      <c r="A1492" s="16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</row>
    <row r="1493" spans="1:12" s="19" customFormat="1">
      <c r="A1493" s="16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</row>
    <row r="1494" spans="1:12" s="19" customFormat="1">
      <c r="A1494" s="16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</row>
    <row r="1495" spans="1:12" s="19" customFormat="1">
      <c r="A1495" s="16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</row>
    <row r="1496" spans="1:12" s="19" customFormat="1">
      <c r="A1496" s="16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</row>
    <row r="1497" spans="1:12" s="19" customFormat="1">
      <c r="A1497" s="16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</row>
    <row r="1498" spans="1:12" s="19" customFormat="1">
      <c r="A1498" s="16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</row>
    <row r="1499" spans="1:12" s="19" customFormat="1">
      <c r="A1499" s="16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</row>
    <row r="1500" spans="1:12" s="19" customFormat="1">
      <c r="A1500" s="16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</row>
    <row r="1501" spans="1:12" s="19" customFormat="1">
      <c r="A1501" s="16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</row>
    <row r="1502" spans="1:12" s="19" customFormat="1">
      <c r="A1502" s="16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</row>
    <row r="1503" spans="1:12" s="19" customFormat="1">
      <c r="A1503" s="16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</row>
    <row r="1504" spans="1:12" s="19" customFormat="1">
      <c r="A1504" s="16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</row>
    <row r="1505" spans="1:12" s="19" customFormat="1">
      <c r="A1505" s="16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</row>
    <row r="1506" spans="1:12" s="19" customFormat="1">
      <c r="A1506" s="16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</row>
    <row r="1507" spans="1:12" s="19" customFormat="1">
      <c r="A1507" s="16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</row>
    <row r="1508" spans="1:12" s="19" customFormat="1">
      <c r="A1508" s="16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</row>
    <row r="1509" spans="1:12" s="19" customFormat="1">
      <c r="A1509" s="16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</row>
    <row r="1510" spans="1:12" s="19" customFormat="1">
      <c r="A1510" s="16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</row>
    <row r="1511" spans="1:12" s="19" customFormat="1">
      <c r="A1511" s="16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</row>
    <row r="1512" spans="1:12" s="19" customFormat="1">
      <c r="A1512" s="16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</row>
    <row r="1513" spans="1:12" s="19" customFormat="1">
      <c r="A1513" s="16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</row>
    <row r="1514" spans="1:12" s="19" customFormat="1">
      <c r="A1514" s="16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</row>
    <row r="1515" spans="1:12" s="19" customFormat="1">
      <c r="A1515" s="16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</row>
    <row r="1516" spans="1:12" s="19" customFormat="1">
      <c r="A1516" s="16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</row>
    <row r="1517" spans="1:12" s="19" customFormat="1">
      <c r="A1517" s="16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</row>
    <row r="1518" spans="1:12" s="19" customFormat="1">
      <c r="A1518" s="16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</row>
    <row r="1519" spans="1:12" s="19" customFormat="1">
      <c r="A1519" s="16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</row>
    <row r="1520" spans="1:12" s="19" customFormat="1">
      <c r="A1520" s="16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</row>
    <row r="1521" spans="1:12" s="19" customFormat="1">
      <c r="A1521" s="16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</row>
    <row r="1522" spans="1:12" s="19" customFormat="1">
      <c r="A1522" s="16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</row>
    <row r="1523" spans="1:12" s="19" customFormat="1">
      <c r="A1523" s="16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</row>
    <row r="1524" spans="1:12" s="19" customFormat="1">
      <c r="A1524" s="16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</row>
    <row r="1525" spans="1:12" s="19" customFormat="1">
      <c r="A1525" s="16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</row>
    <row r="1526" spans="1:12" s="19" customFormat="1">
      <c r="A1526" s="16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</row>
    <row r="1527" spans="1:12" s="19" customFormat="1">
      <c r="A1527" s="16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</row>
    <row r="1528" spans="1:12" s="19" customFormat="1">
      <c r="A1528" s="16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</row>
    <row r="1529" spans="1:12" s="19" customFormat="1">
      <c r="A1529" s="16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</row>
    <row r="1530" spans="1:12" s="19" customFormat="1">
      <c r="A1530" s="16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</row>
    <row r="1531" spans="1:12" s="19" customFormat="1">
      <c r="A1531" s="16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</row>
    <row r="1532" spans="1:12" s="19" customFormat="1">
      <c r="A1532" s="16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</row>
    <row r="1533" spans="1:12" s="19" customFormat="1">
      <c r="A1533" s="16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</row>
    <row r="1534" spans="1:12" s="19" customFormat="1">
      <c r="A1534" s="16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</row>
    <row r="1535" spans="1:12" s="19" customFormat="1">
      <c r="A1535" s="16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</row>
    <row r="1536" spans="1:12" s="19" customFormat="1">
      <c r="A1536" s="16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</row>
    <row r="1537" spans="1:12" s="19" customFormat="1">
      <c r="A1537" s="16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</row>
    <row r="1538" spans="1:12" s="19" customFormat="1">
      <c r="A1538" s="16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</row>
    <row r="1539" spans="1:12" s="19" customFormat="1">
      <c r="A1539" s="16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</row>
    <row r="1540" spans="1:12" s="19" customFormat="1">
      <c r="A1540" s="16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</row>
    <row r="1541" spans="1:12" s="19" customFormat="1">
      <c r="A1541" s="16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</row>
    <row r="1542" spans="1:12" s="19" customFormat="1">
      <c r="A1542" s="16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</row>
    <row r="1543" spans="1:12" s="19" customFormat="1">
      <c r="A1543" s="16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</row>
    <row r="1544" spans="1:12" s="19" customFormat="1">
      <c r="A1544" s="16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</row>
    <row r="1545" spans="1:12" s="19" customFormat="1">
      <c r="A1545" s="16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</row>
    <row r="1546" spans="1:12" s="19" customFormat="1">
      <c r="A1546" s="16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</row>
    <row r="1547" spans="1:12" s="19" customFormat="1">
      <c r="A1547" s="16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</row>
    <row r="1548" spans="1:12" s="19" customFormat="1">
      <c r="A1548" s="16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</row>
    <row r="1549" spans="1:12" s="19" customFormat="1">
      <c r="A1549" s="16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</row>
    <row r="1550" spans="1:12" s="19" customFormat="1">
      <c r="A1550" s="16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</row>
    <row r="1551" spans="1:12" s="19" customFormat="1">
      <c r="A1551" s="16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</row>
    <row r="1552" spans="1:12" s="19" customFormat="1">
      <c r="A1552" s="16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</row>
    <row r="1553" spans="1:12" s="19" customFormat="1">
      <c r="A1553" s="16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</row>
    <row r="1554" spans="1:12" s="19" customFormat="1">
      <c r="A1554" s="16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</row>
    <row r="1555" spans="1:12" s="19" customFormat="1">
      <c r="A1555" s="16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</row>
    <row r="1556" spans="1:12" s="19" customFormat="1">
      <c r="A1556" s="16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</row>
    <row r="1557" spans="1:12" s="19" customFormat="1">
      <c r="A1557" s="16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</row>
    <row r="1558" spans="1:12" s="19" customFormat="1">
      <c r="A1558" s="16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</row>
    <row r="1559" spans="1:12" s="19" customFormat="1">
      <c r="A1559" s="16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</row>
    <row r="1560" spans="1:12" s="19" customFormat="1">
      <c r="A1560" s="16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</row>
    <row r="1561" spans="1:12" s="19" customFormat="1">
      <c r="A1561" s="16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</row>
    <row r="1562" spans="1:12" s="19" customFormat="1">
      <c r="A1562" s="16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</row>
    <row r="1563" spans="1:12" s="19" customFormat="1">
      <c r="A1563" s="16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</row>
    <row r="1564" spans="1:12" s="19" customFormat="1">
      <c r="A1564" s="16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</row>
    <row r="1565" spans="1:12" s="19" customFormat="1">
      <c r="A1565" s="16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</row>
    <row r="1566" spans="1:12" s="19" customFormat="1">
      <c r="A1566" s="16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</row>
    <row r="1567" spans="1:12" s="19" customFormat="1">
      <c r="A1567" s="16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</row>
    <row r="1568" spans="1:12" s="19" customFormat="1">
      <c r="A1568" s="16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</row>
    <row r="1569" spans="1:12" s="19" customFormat="1">
      <c r="A1569" s="16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</row>
    <row r="1570" spans="1:12" s="19" customFormat="1">
      <c r="A1570" s="16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</row>
    <row r="1571" spans="1:12" s="19" customFormat="1">
      <c r="A1571" s="16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</row>
    <row r="1572" spans="1:12" s="19" customFormat="1">
      <c r="A1572" s="16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</row>
    <row r="1573" spans="1:12" s="19" customFormat="1">
      <c r="A1573" s="16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</row>
    <row r="1574" spans="1:12" s="19" customFormat="1">
      <c r="A1574" s="16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</row>
    <row r="1575" spans="1:12" s="19" customFormat="1">
      <c r="A1575" s="16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</row>
    <row r="1576" spans="1:12" s="19" customFormat="1">
      <c r="A1576" s="16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</row>
    <row r="1577" spans="1:12" s="19" customFormat="1">
      <c r="A1577" s="16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</row>
    <row r="1578" spans="1:12" s="19" customFormat="1">
      <c r="A1578" s="16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</row>
    <row r="1579" spans="1:12" s="19" customFormat="1">
      <c r="A1579" s="16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</row>
    <row r="1580" spans="1:12" s="19" customFormat="1">
      <c r="A1580" s="16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</row>
    <row r="1581" spans="1:12" s="19" customFormat="1">
      <c r="A1581" s="16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</row>
    <row r="1582" spans="1:12" s="19" customFormat="1">
      <c r="A1582" s="16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</row>
    <row r="1583" spans="1:12" s="19" customFormat="1">
      <c r="A1583" s="16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</row>
    <row r="1584" spans="1:12" s="19" customFormat="1">
      <c r="A1584" s="16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</row>
    <row r="1585" spans="1:12" s="19" customFormat="1">
      <c r="A1585" s="16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</row>
    <row r="1586" spans="1:12" s="19" customFormat="1">
      <c r="A1586" s="16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</row>
    <row r="1587" spans="1:12" s="19" customFormat="1">
      <c r="A1587" s="16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</row>
    <row r="1588" spans="1:12" s="19" customFormat="1">
      <c r="A1588" s="16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</row>
    <row r="1589" spans="1:12" s="19" customFormat="1">
      <c r="A1589" s="16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</row>
    <row r="1590" spans="1:12" s="19" customFormat="1">
      <c r="A1590" s="16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</row>
    <row r="1591" spans="1:12" s="19" customFormat="1">
      <c r="A1591" s="16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</row>
    <row r="1592" spans="1:12" s="19" customFormat="1">
      <c r="A1592" s="16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</row>
    <row r="1593" spans="1:12" s="19" customFormat="1">
      <c r="A1593" s="16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</row>
    <row r="1594" spans="1:12" s="19" customFormat="1">
      <c r="A1594" s="16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</row>
    <row r="1595" spans="1:12" s="19" customFormat="1">
      <c r="A1595" s="16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</row>
    <row r="1596" spans="1:12" s="19" customFormat="1">
      <c r="A1596" s="16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</row>
    <row r="1597" spans="1:12" s="19" customFormat="1">
      <c r="A1597" s="16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</row>
    <row r="1598" spans="1:12" s="19" customFormat="1">
      <c r="A1598" s="16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</row>
    <row r="1599" spans="1:12" s="19" customFormat="1">
      <c r="A1599" s="16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</row>
    <row r="1600" spans="1:12" s="19" customFormat="1">
      <c r="A1600" s="16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</row>
    <row r="1601" spans="1:12" s="19" customFormat="1">
      <c r="A1601" s="16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</row>
    <row r="1602" spans="1:12" s="19" customFormat="1">
      <c r="A1602" s="16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</row>
    <row r="1603" spans="1:12" s="19" customFormat="1">
      <c r="A1603" s="16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</row>
    <row r="1604" spans="1:12" s="19" customFormat="1">
      <c r="A1604" s="16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</row>
    <row r="1605" spans="1:12" s="19" customFormat="1">
      <c r="A1605" s="16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</row>
    <row r="1606" spans="1:12" s="19" customFormat="1">
      <c r="A1606" s="16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</row>
    <row r="1607" spans="1:12" s="19" customFormat="1">
      <c r="A1607" s="16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</row>
    <row r="1608" spans="1:12" s="19" customFormat="1">
      <c r="A1608" s="16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</row>
    <row r="1609" spans="1:12" s="19" customFormat="1">
      <c r="A1609" s="16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</row>
    <row r="1610" spans="1:12" s="19" customFormat="1">
      <c r="A1610" s="16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</row>
    <row r="1611" spans="1:12" s="19" customFormat="1">
      <c r="A1611" s="16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</row>
    <row r="1612" spans="1:12" s="19" customFormat="1">
      <c r="A1612" s="16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</row>
    <row r="1613" spans="1:12" s="19" customFormat="1">
      <c r="A1613" s="16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</row>
    <row r="1614" spans="1:12" s="19" customFormat="1">
      <c r="A1614" s="16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</row>
    <row r="1615" spans="1:12" s="19" customFormat="1">
      <c r="A1615" s="16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</row>
    <row r="1616" spans="1:12" s="19" customFormat="1">
      <c r="A1616" s="16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</row>
    <row r="1617" spans="1:12" s="19" customFormat="1">
      <c r="A1617" s="16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</row>
    <row r="1618" spans="1:12" s="19" customFormat="1">
      <c r="A1618" s="16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</row>
    <row r="1619" spans="1:12" s="19" customFormat="1">
      <c r="A1619" s="16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</row>
    <row r="1620" spans="1:12" s="19" customFormat="1">
      <c r="A1620" s="16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</row>
    <row r="1621" spans="1:12" s="19" customFormat="1">
      <c r="A1621" s="16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</row>
    <row r="1622" spans="1:12" s="19" customFormat="1">
      <c r="A1622" s="16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</row>
    <row r="1623" spans="1:12" s="19" customFormat="1">
      <c r="A1623" s="16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</row>
    <row r="1624" spans="1:12" s="19" customFormat="1">
      <c r="A1624" s="16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</row>
    <row r="1625" spans="1:12" s="19" customFormat="1">
      <c r="A1625" s="16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</row>
    <row r="1626" spans="1:12" s="19" customFormat="1">
      <c r="A1626" s="16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</row>
    <row r="1627" spans="1:12" s="19" customFormat="1">
      <c r="A1627" s="16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</row>
    <row r="1628" spans="1:12" s="19" customFormat="1">
      <c r="A1628" s="16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</row>
    <row r="1629" spans="1:12" s="19" customFormat="1">
      <c r="A1629" s="16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</row>
    <row r="1630" spans="1:12" s="19" customFormat="1">
      <c r="A1630" s="16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</row>
    <row r="1631" spans="1:12" s="19" customFormat="1">
      <c r="A1631" s="16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</row>
    <row r="1632" spans="1:12" s="19" customFormat="1">
      <c r="A1632" s="16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</row>
    <row r="1633" spans="1:12" s="19" customFormat="1">
      <c r="A1633" s="16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</row>
    <row r="1634" spans="1:12" s="19" customFormat="1">
      <c r="A1634" s="16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</row>
    <row r="1635" spans="1:12" s="19" customFormat="1">
      <c r="A1635" s="16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</row>
    <row r="1636" spans="1:12" s="19" customFormat="1">
      <c r="A1636" s="16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</row>
    <row r="1637" spans="1:12" s="19" customFormat="1">
      <c r="A1637" s="16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</row>
    <row r="1638" spans="1:12" s="19" customFormat="1">
      <c r="A1638" s="16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</row>
    <row r="1639" spans="1:12" s="19" customFormat="1">
      <c r="A1639" s="16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</row>
    <row r="1640" spans="1:12" s="19" customFormat="1">
      <c r="A1640" s="16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</row>
    <row r="1641" spans="1:12" s="19" customFormat="1">
      <c r="A1641" s="16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</row>
    <row r="1642" spans="1:12" s="19" customFormat="1">
      <c r="A1642" s="16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</row>
    <row r="1643" spans="1:12" s="19" customFormat="1">
      <c r="A1643" s="16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</row>
    <row r="1644" spans="1:12" s="19" customFormat="1">
      <c r="A1644" s="16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</row>
    <row r="1645" spans="1:12" s="19" customFormat="1">
      <c r="A1645" s="16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</row>
    <row r="1646" spans="1:12" s="19" customFormat="1">
      <c r="A1646" s="16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</row>
    <row r="1647" spans="1:12" s="19" customFormat="1">
      <c r="A1647" s="16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</row>
    <row r="1648" spans="1:12" s="19" customFormat="1">
      <c r="A1648" s="16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</row>
    <row r="1649" spans="1:12" s="19" customFormat="1">
      <c r="A1649" s="16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</row>
    <row r="1650" spans="1:12" s="19" customFormat="1">
      <c r="A1650" s="16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</row>
    <row r="1651" spans="1:12" s="19" customFormat="1">
      <c r="A1651" s="16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</row>
    <row r="1652" spans="1:12" s="19" customFormat="1">
      <c r="A1652" s="16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</row>
    <row r="1653" spans="1:12" s="19" customFormat="1">
      <c r="A1653" s="16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</row>
    <row r="1654" spans="1:12" s="19" customFormat="1">
      <c r="A1654" s="16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</row>
    <row r="1655" spans="1:12" s="19" customFormat="1">
      <c r="A1655" s="16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</row>
    <row r="1656" spans="1:12" s="19" customFormat="1">
      <c r="A1656" s="16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</row>
    <row r="1657" spans="1:12" s="19" customFormat="1">
      <c r="A1657" s="16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</row>
    <row r="1658" spans="1:12" s="19" customFormat="1">
      <c r="A1658" s="16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</row>
    <row r="1659" spans="1:12" s="19" customFormat="1">
      <c r="A1659" s="16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</row>
    <row r="1660" spans="1:12" s="19" customFormat="1">
      <c r="A1660" s="16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</row>
    <row r="1661" spans="1:12" s="19" customFormat="1">
      <c r="A1661" s="16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</row>
    <row r="1662" spans="1:12" s="19" customFormat="1">
      <c r="A1662" s="16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</row>
    <row r="1663" spans="1:12" s="19" customFormat="1">
      <c r="A1663" s="16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</row>
    <row r="1664" spans="1:12" s="19" customFormat="1">
      <c r="A1664" s="16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</row>
    <row r="1665" spans="1:12" s="19" customFormat="1">
      <c r="A1665" s="16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</row>
    <row r="1666" spans="1:12" s="19" customFormat="1">
      <c r="A1666" s="16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</row>
    <row r="1667" spans="1:12" s="19" customFormat="1">
      <c r="A1667" s="16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</row>
    <row r="1668" spans="1:12" s="19" customFormat="1">
      <c r="A1668" s="16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</row>
    <row r="1669" spans="1:12" s="19" customFormat="1">
      <c r="A1669" s="16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</row>
    <row r="1670" spans="1:12" s="19" customFormat="1">
      <c r="A1670" s="16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</row>
    <row r="1671" spans="1:12" s="19" customFormat="1">
      <c r="A1671" s="16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</row>
    <row r="1672" spans="1:12" s="19" customFormat="1">
      <c r="A1672" s="16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</row>
    <row r="1673" spans="1:12" s="19" customFormat="1">
      <c r="A1673" s="16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</row>
    <row r="1674" spans="1:12" s="19" customFormat="1">
      <c r="A1674" s="16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</row>
    <row r="1675" spans="1:12" s="19" customFormat="1">
      <c r="A1675" s="16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</row>
    <row r="1676" spans="1:12" s="19" customFormat="1">
      <c r="A1676" s="16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</row>
    <row r="1677" spans="1:12" s="19" customFormat="1">
      <c r="A1677" s="16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</row>
    <row r="1678" spans="1:12" s="19" customFormat="1">
      <c r="A1678" s="16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</row>
    <row r="1679" spans="1:12" s="19" customFormat="1">
      <c r="A1679" s="16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</row>
    <row r="1680" spans="1:12" s="19" customFormat="1">
      <c r="A1680" s="16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</row>
    <row r="1681" spans="1:12" s="19" customFormat="1">
      <c r="A1681" s="16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</row>
    <row r="1682" spans="1:12" s="19" customFormat="1">
      <c r="A1682" s="16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</row>
    <row r="1683" spans="1:12" s="19" customFormat="1">
      <c r="A1683" s="16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</row>
    <row r="1684" spans="1:12" s="19" customFormat="1">
      <c r="A1684" s="16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</row>
    <row r="1685" spans="1:12" s="19" customFormat="1">
      <c r="A1685" s="16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</row>
    <row r="1686" spans="1:12" s="19" customFormat="1">
      <c r="A1686" s="16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</row>
    <row r="1687" spans="1:12" s="19" customFormat="1">
      <c r="A1687" s="16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</row>
    <row r="1688" spans="1:12" s="19" customFormat="1">
      <c r="A1688" s="16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</row>
    <row r="1689" spans="1:12" s="19" customFormat="1">
      <c r="A1689" s="16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</row>
    <row r="1690" spans="1:12" s="19" customFormat="1">
      <c r="A1690" s="16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</row>
    <row r="1691" spans="1:12" s="19" customFormat="1">
      <c r="A1691" s="16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</row>
    <row r="1692" spans="1:12" s="19" customFormat="1">
      <c r="A1692" s="16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</row>
    <row r="1693" spans="1:12" s="19" customFormat="1">
      <c r="A1693" s="16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</row>
    <row r="1694" spans="1:12" s="19" customFormat="1">
      <c r="A1694" s="16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</row>
    <row r="1695" spans="1:12" s="19" customFormat="1">
      <c r="A1695" s="16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</row>
    <row r="1696" spans="1:12" s="19" customFormat="1">
      <c r="A1696" s="16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</row>
    <row r="1697" spans="1:12" s="19" customFormat="1">
      <c r="A1697" s="16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</row>
    <row r="1698" spans="1:12" s="19" customFormat="1">
      <c r="A1698" s="16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</row>
    <row r="1699" spans="1:12" s="19" customFormat="1">
      <c r="A1699" s="16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</row>
    <row r="1700" spans="1:12" s="19" customFormat="1">
      <c r="A1700" s="16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</row>
    <row r="1701" spans="1:12" s="19" customFormat="1">
      <c r="A1701" s="16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</row>
    <row r="1702" spans="1:12" s="19" customFormat="1">
      <c r="A1702" s="16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</row>
    <row r="1703" spans="1:12" s="19" customFormat="1">
      <c r="A1703" s="16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</row>
    <row r="1704" spans="1:12" s="19" customFormat="1">
      <c r="A1704" s="16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</row>
    <row r="1705" spans="1:12" s="19" customFormat="1">
      <c r="A1705" s="16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</row>
    <row r="1706" spans="1:12" s="19" customFormat="1">
      <c r="A1706" s="16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</row>
    <row r="1707" spans="1:12" s="19" customFormat="1">
      <c r="A1707" s="16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</row>
    <row r="1708" spans="1:12" s="19" customFormat="1">
      <c r="A1708" s="16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</row>
    <row r="1709" spans="1:12" s="19" customFormat="1">
      <c r="A1709" s="16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</row>
    <row r="1710" spans="1:12" s="19" customFormat="1">
      <c r="A1710" s="16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</row>
    <row r="1711" spans="1:12" s="19" customFormat="1">
      <c r="A1711" s="16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</row>
    <row r="1712" spans="1:12" s="19" customFormat="1">
      <c r="A1712" s="16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</row>
    <row r="1713" spans="1:12" s="19" customFormat="1">
      <c r="A1713" s="16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</row>
    <row r="1714" spans="1:12" s="19" customFormat="1">
      <c r="A1714" s="16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</row>
    <row r="1715" spans="1:12" s="19" customFormat="1">
      <c r="A1715" s="16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</row>
    <row r="1716" spans="1:12" s="19" customFormat="1">
      <c r="A1716" s="16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</row>
    <row r="1717" spans="1:12" s="19" customFormat="1">
      <c r="A1717" s="16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</row>
    <row r="1718" spans="1:12" s="19" customFormat="1">
      <c r="A1718" s="16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</row>
    <row r="1719" spans="1:12" s="19" customFormat="1">
      <c r="A1719" s="16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</row>
    <row r="1720" spans="1:12" s="19" customFormat="1">
      <c r="A1720" s="16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</row>
    <row r="1721" spans="1:12" s="19" customFormat="1">
      <c r="A1721" s="16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</row>
    <row r="1722" spans="1:12" s="19" customFormat="1">
      <c r="A1722" s="16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</row>
    <row r="1723" spans="1:12" s="19" customFormat="1">
      <c r="A1723" s="16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</row>
    <row r="1724" spans="1:12" s="19" customFormat="1">
      <c r="A1724" s="16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</row>
    <row r="1725" spans="1:12" s="19" customFormat="1">
      <c r="A1725" s="16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</row>
    <row r="1726" spans="1:12" s="19" customFormat="1">
      <c r="A1726" s="16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</row>
    <row r="1727" spans="1:12" s="19" customFormat="1">
      <c r="A1727" s="16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</row>
    <row r="1728" spans="1:12" s="19" customFormat="1">
      <c r="A1728" s="16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</row>
    <row r="1729" spans="1:12" s="19" customFormat="1">
      <c r="A1729" s="16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</row>
    <row r="1730" spans="1:12" s="19" customFormat="1">
      <c r="A1730" s="16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</row>
    <row r="1731" spans="1:12" s="19" customFormat="1">
      <c r="A1731" s="16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</row>
    <row r="1732" spans="1:12" s="19" customFormat="1">
      <c r="A1732" s="16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</row>
    <row r="1733" spans="1:12" s="19" customFormat="1">
      <c r="A1733" s="16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</row>
    <row r="1734" spans="1:12" s="19" customFormat="1">
      <c r="A1734" s="16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</row>
    <row r="1735" spans="1:12" s="19" customFormat="1">
      <c r="A1735" s="16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</row>
    <row r="1736" spans="1:12" s="19" customFormat="1">
      <c r="A1736" s="16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</row>
    <row r="1737" spans="1:12" s="19" customFormat="1">
      <c r="A1737" s="16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</row>
    <row r="1738" spans="1:12" s="19" customFormat="1">
      <c r="A1738" s="16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</row>
    <row r="1739" spans="1:12" s="19" customFormat="1">
      <c r="A1739" s="16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</row>
    <row r="1740" spans="1:12" s="19" customFormat="1">
      <c r="A1740" s="16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</row>
    <row r="1741" spans="1:12" s="19" customFormat="1">
      <c r="A1741" s="16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</row>
    <row r="1742" spans="1:12" s="19" customFormat="1">
      <c r="A1742" s="16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</row>
    <row r="1743" spans="1:12" s="19" customFormat="1">
      <c r="A1743" s="16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</row>
    <row r="1744" spans="1:12" s="19" customFormat="1">
      <c r="A1744" s="16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</row>
    <row r="1745" spans="1:12" s="19" customFormat="1">
      <c r="A1745" s="16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</row>
    <row r="1746" spans="1:12" s="19" customFormat="1">
      <c r="A1746" s="16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</row>
    <row r="1747" spans="1:12" s="19" customFormat="1">
      <c r="A1747" s="16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</row>
    <row r="1748" spans="1:12" s="19" customFormat="1">
      <c r="A1748" s="16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</row>
    <row r="1749" spans="1:12" s="19" customFormat="1">
      <c r="A1749" s="16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</row>
    <row r="1750" spans="1:12" s="19" customFormat="1">
      <c r="A1750" s="16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</row>
    <row r="1751" spans="1:12" s="19" customFormat="1">
      <c r="A1751" s="16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</row>
    <row r="1752" spans="1:12" s="19" customFormat="1">
      <c r="A1752" s="16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</row>
    <row r="1753" spans="1:12" s="19" customFormat="1">
      <c r="A1753" s="16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</row>
    <row r="1754" spans="1:12" s="19" customFormat="1">
      <c r="A1754" s="16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</row>
    <row r="1755" spans="1:12" s="19" customFormat="1">
      <c r="A1755" s="16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</row>
    <row r="1756" spans="1:12" s="19" customFormat="1">
      <c r="A1756" s="16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</row>
    <row r="1757" spans="1:12" s="19" customFormat="1">
      <c r="A1757" s="16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</row>
    <row r="1758" spans="1:12" s="19" customFormat="1">
      <c r="A1758" s="16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</row>
    <row r="1759" spans="1:12" s="19" customFormat="1">
      <c r="A1759" s="16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</row>
    <row r="1760" spans="1:12" s="19" customFormat="1">
      <c r="A1760" s="16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</row>
    <row r="1761" spans="1:12" s="19" customFormat="1">
      <c r="A1761" s="16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</row>
    <row r="1762" spans="1:12" s="19" customFormat="1">
      <c r="A1762" s="16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</row>
    <row r="1763" spans="1:12" s="19" customFormat="1">
      <c r="A1763" s="16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</row>
    <row r="1764" spans="1:12" s="19" customFormat="1">
      <c r="A1764" s="16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</row>
    <row r="1765" spans="1:12" s="19" customFormat="1">
      <c r="A1765" s="16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</row>
    <row r="1766" spans="1:12" s="19" customFormat="1">
      <c r="A1766" s="16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</row>
    <row r="1767" spans="1:12" s="19" customFormat="1">
      <c r="A1767" s="16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</row>
    <row r="1768" spans="1:12" s="19" customFormat="1">
      <c r="A1768" s="16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</row>
    <row r="1769" spans="1:12" s="19" customFormat="1">
      <c r="A1769" s="16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</row>
    <row r="1770" spans="1:12" s="19" customFormat="1">
      <c r="A1770" s="16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</row>
    <row r="1771" spans="1:12" s="19" customFormat="1">
      <c r="A1771" s="16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</row>
    <row r="1772" spans="1:12" s="19" customFormat="1">
      <c r="A1772" s="16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</row>
    <row r="1773" spans="1:12" s="19" customFormat="1">
      <c r="A1773" s="16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</row>
    <row r="1774" spans="1:12" s="19" customFormat="1">
      <c r="A1774" s="16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</row>
    <row r="1775" spans="1:12" s="19" customFormat="1">
      <c r="A1775" s="16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</row>
    <row r="1776" spans="1:12" s="19" customFormat="1">
      <c r="A1776" s="16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</row>
    <row r="1777" spans="1:12" s="19" customFormat="1">
      <c r="A1777" s="16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</row>
    <row r="1778" spans="1:12" s="19" customFormat="1">
      <c r="A1778" s="16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</row>
    <row r="1779" spans="1:12" s="19" customFormat="1">
      <c r="A1779" s="16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</row>
    <row r="1780" spans="1:12" s="19" customFormat="1">
      <c r="A1780" s="16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</row>
    <row r="1781" spans="1:12" s="19" customFormat="1">
      <c r="A1781" s="16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</row>
    <row r="1782" spans="1:12" s="19" customFormat="1">
      <c r="A1782" s="16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</row>
    <row r="1783" spans="1:12" s="19" customFormat="1">
      <c r="A1783" s="16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</row>
    <row r="1784" spans="1:12" s="19" customFormat="1">
      <c r="A1784" s="16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</row>
    <row r="1785" spans="1:12" s="19" customFormat="1">
      <c r="A1785" s="16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</row>
    <row r="1786" spans="1:12" s="19" customFormat="1">
      <c r="A1786" s="16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</row>
    <row r="1787" spans="1:12" s="19" customFormat="1">
      <c r="A1787" s="16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</row>
    <row r="1788" spans="1:12" s="19" customFormat="1">
      <c r="A1788" s="16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</row>
    <row r="1789" spans="1:12" s="19" customFormat="1">
      <c r="A1789" s="16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</row>
    <row r="1790" spans="1:12" s="19" customFormat="1">
      <c r="A1790" s="16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</row>
    <row r="1791" spans="1:12" s="19" customFormat="1">
      <c r="A1791" s="16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</row>
    <row r="1792" spans="1:12" s="19" customFormat="1">
      <c r="A1792" s="16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</row>
    <row r="1793" spans="1:12" s="19" customFormat="1">
      <c r="A1793" s="16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</row>
    <row r="1794" spans="1:12" s="19" customFormat="1">
      <c r="A1794" s="16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</row>
    <row r="1795" spans="1:12" s="19" customFormat="1">
      <c r="A1795" s="16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</row>
    <row r="1796" spans="1:12" s="19" customFormat="1">
      <c r="A1796" s="16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</row>
    <row r="1797" spans="1:12" s="19" customFormat="1">
      <c r="A1797" s="16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</row>
    <row r="1798" spans="1:12" s="19" customFormat="1">
      <c r="A1798" s="16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</row>
    <row r="1799" spans="1:12" s="19" customFormat="1">
      <c r="A1799" s="16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</row>
    <row r="1800" spans="1:12" s="19" customFormat="1">
      <c r="A1800" s="16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</row>
    <row r="1801" spans="1:12" s="19" customFormat="1">
      <c r="A1801" s="16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</row>
    <row r="1802" spans="1:12" s="19" customFormat="1">
      <c r="A1802" s="16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</row>
    <row r="1803" spans="1:12" s="19" customFormat="1">
      <c r="A1803" s="16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</row>
    <row r="1804" spans="1:12" s="19" customFormat="1">
      <c r="A1804" s="16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</row>
    <row r="1805" spans="1:12" s="19" customFormat="1">
      <c r="A1805" s="16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</row>
    <row r="1806" spans="1:12" s="19" customFormat="1">
      <c r="A1806" s="16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</row>
    <row r="1807" spans="1:12" s="19" customFormat="1">
      <c r="A1807" s="16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</row>
    <row r="1808" spans="1:12" s="19" customFormat="1">
      <c r="A1808" s="16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</row>
    <row r="1809" spans="1:12" s="19" customFormat="1">
      <c r="A1809" s="16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</row>
    <row r="1810" spans="1:12" s="19" customFormat="1">
      <c r="A1810" s="16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</row>
    <row r="1811" spans="1:12" s="19" customFormat="1">
      <c r="A1811" s="16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</row>
    <row r="1812" spans="1:12" s="19" customFormat="1">
      <c r="A1812" s="16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</row>
    <row r="1813" spans="1:12" s="19" customFormat="1">
      <c r="A1813" s="16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</row>
    <row r="1814" spans="1:12" s="19" customFormat="1">
      <c r="A1814" s="16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</row>
    <row r="1815" spans="1:12" s="19" customFormat="1">
      <c r="A1815" s="16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</row>
    <row r="1816" spans="1:12" s="19" customFormat="1">
      <c r="A1816" s="16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</row>
    <row r="1817" spans="1:12" s="19" customFormat="1">
      <c r="A1817" s="16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</row>
    <row r="1818" spans="1:12" s="19" customFormat="1">
      <c r="A1818" s="16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</row>
    <row r="1819" spans="1:12" s="19" customFormat="1">
      <c r="A1819" s="16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</row>
    <row r="1820" spans="1:12" s="19" customFormat="1">
      <c r="A1820" s="16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</row>
    <row r="1821" spans="1:12" s="19" customFormat="1">
      <c r="A1821" s="16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</row>
    <row r="1822" spans="1:12" s="19" customFormat="1">
      <c r="A1822" s="16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</row>
    <row r="1823" spans="1:12" s="19" customFormat="1">
      <c r="A1823" s="16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</row>
    <row r="1824" spans="1:12" s="19" customFormat="1">
      <c r="A1824" s="16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</row>
    <row r="1825" spans="1:12" s="19" customFormat="1">
      <c r="A1825" s="16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</row>
    <row r="1826" spans="1:12" s="19" customFormat="1">
      <c r="A1826" s="16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</row>
    <row r="1827" spans="1:12" s="19" customFormat="1">
      <c r="A1827" s="16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</row>
    <row r="1828" spans="1:12" s="19" customFormat="1">
      <c r="A1828" s="16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</row>
    <row r="1829" spans="1:12" s="19" customFormat="1">
      <c r="A1829" s="16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</row>
    <row r="1830" spans="1:12" s="19" customFormat="1">
      <c r="A1830" s="16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</row>
    <row r="1831" spans="1:12" s="19" customFormat="1">
      <c r="A1831" s="16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</row>
    <row r="1832" spans="1:12" s="19" customFormat="1">
      <c r="A1832" s="16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</row>
    <row r="1833" spans="1:12" s="19" customFormat="1">
      <c r="A1833" s="16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</row>
    <row r="1834" spans="1:12" s="19" customFormat="1">
      <c r="A1834" s="16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</row>
    <row r="1835" spans="1:12" s="19" customFormat="1">
      <c r="A1835" s="16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</row>
    <row r="1836" spans="1:12" s="19" customFormat="1">
      <c r="A1836" s="16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</row>
    <row r="1837" spans="1:12" s="19" customFormat="1">
      <c r="A1837" s="16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</row>
    <row r="1838" spans="1:12" s="19" customFormat="1">
      <c r="A1838" s="16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</row>
    <row r="1839" spans="1:12" s="19" customFormat="1">
      <c r="A1839" s="16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</row>
    <row r="1840" spans="1:12" s="19" customFormat="1">
      <c r="A1840" s="16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</row>
    <row r="1841" spans="1:12" s="19" customFormat="1">
      <c r="A1841" s="16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</row>
    <row r="1842" spans="1:12" s="19" customFormat="1">
      <c r="A1842" s="16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</row>
    <row r="1843" spans="1:12" s="19" customFormat="1">
      <c r="A1843" s="16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</row>
    <row r="1844" spans="1:12" s="19" customFormat="1">
      <c r="A1844" s="16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</row>
    <row r="1845" spans="1:12" s="19" customFormat="1">
      <c r="A1845" s="16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</row>
    <row r="1846" spans="1:12" s="19" customFormat="1">
      <c r="A1846" s="16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</row>
    <row r="1847" spans="1:12" s="19" customFormat="1">
      <c r="A1847" s="16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</row>
    <row r="1848" spans="1:12" s="19" customFormat="1">
      <c r="A1848" s="16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</row>
    <row r="1849" spans="1:12" s="19" customFormat="1">
      <c r="A1849" s="16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</row>
    <row r="1850" spans="1:12" s="19" customFormat="1">
      <c r="A1850" s="16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</row>
    <row r="1851" spans="1:12" s="19" customFormat="1">
      <c r="A1851" s="16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</row>
    <row r="1852" spans="1:12" s="19" customFormat="1">
      <c r="A1852" s="16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</row>
    <row r="1853" spans="1:12" s="19" customFormat="1">
      <c r="A1853" s="16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</row>
    <row r="1854" spans="1:12" s="19" customFormat="1">
      <c r="A1854" s="16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</row>
    <row r="1855" spans="1:12" s="19" customFormat="1">
      <c r="A1855" s="16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</row>
    <row r="1856" spans="1:12" s="19" customFormat="1">
      <c r="A1856" s="16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</row>
    <row r="1857" spans="1:12" s="19" customFormat="1">
      <c r="A1857" s="16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</row>
    <row r="1858" spans="1:12" s="19" customFormat="1">
      <c r="A1858" s="16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</row>
    <row r="1859" spans="1:12" s="19" customFormat="1">
      <c r="A1859" s="16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</row>
    <row r="1860" spans="1:12" s="19" customFormat="1">
      <c r="A1860" s="16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</row>
    <row r="1861" spans="1:12" s="19" customFormat="1">
      <c r="A1861" s="16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</row>
    <row r="1862" spans="1:12" s="19" customFormat="1">
      <c r="A1862" s="16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</row>
    <row r="1863" spans="1:12" s="19" customFormat="1">
      <c r="A1863" s="16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</row>
    <row r="1864" spans="1:12" s="19" customFormat="1">
      <c r="A1864" s="16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</row>
    <row r="1865" spans="1:12" s="19" customFormat="1">
      <c r="A1865" s="16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</row>
    <row r="1866" spans="1:12" s="19" customFormat="1">
      <c r="A1866" s="16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</row>
    <row r="1867" spans="1:12" s="19" customFormat="1">
      <c r="A1867" s="16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</row>
    <row r="1868" spans="1:12" s="19" customFormat="1">
      <c r="A1868" s="16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</row>
    <row r="1869" spans="1:12" s="19" customFormat="1">
      <c r="A1869" s="16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</row>
    <row r="1870" spans="1:12" s="19" customFormat="1">
      <c r="A1870" s="16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</row>
    <row r="1871" spans="1:12" s="19" customFormat="1">
      <c r="A1871" s="16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</row>
    <row r="1872" spans="1:12" s="19" customFormat="1">
      <c r="A1872" s="16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</row>
    <row r="1873" spans="1:12" s="19" customFormat="1">
      <c r="A1873" s="16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</row>
    <row r="1874" spans="1:12" s="19" customFormat="1">
      <c r="A1874" s="16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</row>
    <row r="1875" spans="1:12" s="19" customFormat="1">
      <c r="A1875" s="16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</row>
    <row r="1876" spans="1:12" s="19" customFormat="1">
      <c r="A1876" s="16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</row>
    <row r="1877" spans="1:12" s="19" customFormat="1">
      <c r="A1877" s="16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</row>
    <row r="1878" spans="1:12" s="19" customFormat="1">
      <c r="A1878" s="16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</row>
    <row r="1879" spans="1:12" s="19" customFormat="1">
      <c r="A1879" s="16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</row>
    <row r="1880" spans="1:12" s="19" customFormat="1">
      <c r="A1880" s="16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</row>
    <row r="1881" spans="1:12" s="19" customFormat="1">
      <c r="A1881" s="16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</row>
    <row r="1882" spans="1:12" s="19" customFormat="1">
      <c r="A1882" s="16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</row>
    <row r="1883" spans="1:12" s="19" customFormat="1">
      <c r="A1883" s="16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</row>
    <row r="1884" spans="1:12" s="19" customFormat="1">
      <c r="A1884" s="16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</row>
    <row r="1885" spans="1:12" s="19" customFormat="1">
      <c r="A1885" s="16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</row>
    <row r="1886" spans="1:12" s="19" customFormat="1">
      <c r="A1886" s="16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</row>
    <row r="1887" spans="1:12" s="19" customFormat="1">
      <c r="A1887" s="16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</row>
    <row r="1888" spans="1:12" s="19" customFormat="1">
      <c r="A1888" s="16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</row>
    <row r="1889" spans="1:12" s="19" customFormat="1">
      <c r="A1889" s="16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</row>
    <row r="1890" spans="1:12" s="19" customFormat="1">
      <c r="A1890" s="16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</row>
    <row r="1891" spans="1:12" s="19" customFormat="1">
      <c r="A1891" s="16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</row>
    <row r="1892" spans="1:12" s="19" customFormat="1">
      <c r="A1892" s="16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</row>
    <row r="1893" spans="1:12" s="19" customFormat="1">
      <c r="A1893" s="16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</row>
    <row r="1894" spans="1:12" s="19" customFormat="1">
      <c r="A1894" s="16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</row>
    <row r="1895" spans="1:12" s="19" customFormat="1">
      <c r="A1895" s="16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</row>
    <row r="1896" spans="1:12" s="19" customFormat="1">
      <c r="A1896" s="16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</row>
    <row r="1897" spans="1:12" s="19" customFormat="1">
      <c r="A1897" s="16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</row>
    <row r="1898" spans="1:12" s="19" customFormat="1">
      <c r="A1898" s="16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</row>
    <row r="1899" spans="1:12" s="19" customFormat="1">
      <c r="A1899" s="16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</row>
    <row r="1900" spans="1:12" s="19" customFormat="1">
      <c r="A1900" s="16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</row>
    <row r="1901" spans="1:12" s="19" customFormat="1">
      <c r="A1901" s="16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</row>
    <row r="1902" spans="1:12" s="19" customFormat="1">
      <c r="A1902" s="16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</row>
    <row r="1903" spans="1:12" s="19" customFormat="1">
      <c r="A1903" s="16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</row>
    <row r="1904" spans="1:12" s="19" customFormat="1">
      <c r="A1904" s="16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</row>
    <row r="1905" spans="1:12" s="19" customFormat="1">
      <c r="A1905" s="16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</row>
    <row r="1906" spans="1:12" s="19" customFormat="1">
      <c r="A1906" s="16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</row>
    <row r="1907" spans="1:12" s="19" customFormat="1">
      <c r="A1907" s="16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</row>
    <row r="1908" spans="1:12" s="19" customFormat="1">
      <c r="A1908" s="16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</row>
    <row r="1909" spans="1:12" s="19" customFormat="1">
      <c r="A1909" s="16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</row>
    <row r="1910" spans="1:12" s="19" customFormat="1">
      <c r="A1910" s="16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</row>
    <row r="1911" spans="1:12" s="19" customFormat="1">
      <c r="A1911" s="16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</row>
    <row r="1912" spans="1:12" s="19" customFormat="1">
      <c r="A1912" s="16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</row>
    <row r="1913" spans="1:12" s="19" customFormat="1">
      <c r="A1913" s="16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</row>
    <row r="1914" spans="1:12" s="19" customFormat="1">
      <c r="A1914" s="16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</row>
    <row r="1915" spans="1:12" s="19" customFormat="1">
      <c r="A1915" s="16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</row>
    <row r="1916" spans="1:12" s="19" customFormat="1">
      <c r="A1916" s="16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</row>
    <row r="1917" spans="1:12" s="19" customFormat="1">
      <c r="A1917" s="16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</row>
    <row r="1918" spans="1:12" s="19" customFormat="1">
      <c r="A1918" s="16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</row>
    <row r="1919" spans="1:12" s="19" customFormat="1">
      <c r="A1919" s="16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</row>
    <row r="1920" spans="1:12" s="19" customFormat="1">
      <c r="A1920" s="16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</row>
    <row r="1921" spans="1:12" s="19" customFormat="1">
      <c r="A1921" s="16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</row>
    <row r="1922" spans="1:12" s="19" customFormat="1">
      <c r="A1922" s="16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</row>
    <row r="1923" spans="1:12" s="19" customFormat="1">
      <c r="A1923" s="16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</row>
    <row r="1924" spans="1:12" s="19" customFormat="1">
      <c r="A1924" s="16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</row>
    <row r="1925" spans="1:12" s="19" customFormat="1">
      <c r="A1925" s="16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</row>
    <row r="1926" spans="1:12" s="19" customFormat="1">
      <c r="A1926" s="16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</row>
    <row r="1927" spans="1:12" s="19" customFormat="1">
      <c r="A1927" s="16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</row>
    <row r="1928" spans="1:12" s="19" customFormat="1">
      <c r="A1928" s="16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</row>
    <row r="1929" spans="1:12" s="19" customFormat="1">
      <c r="A1929" s="16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</row>
    <row r="1930" spans="1:12" s="19" customFormat="1">
      <c r="A1930" s="16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</row>
    <row r="1931" spans="1:12" s="19" customFormat="1">
      <c r="A1931" s="16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</row>
    <row r="1932" spans="1:12" s="19" customFormat="1">
      <c r="A1932" s="16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</row>
    <row r="1933" spans="1:12" s="19" customFormat="1">
      <c r="A1933" s="16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</row>
    <row r="1934" spans="1:12" s="19" customFormat="1">
      <c r="A1934" s="16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</row>
    <row r="1935" spans="1:12" s="19" customFormat="1">
      <c r="A1935" s="16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</row>
    <row r="1936" spans="1:12" s="19" customFormat="1">
      <c r="A1936" s="16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</row>
    <row r="1937" spans="1:12" s="19" customFormat="1">
      <c r="A1937" s="16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</row>
    <row r="1938" spans="1:12" s="19" customFormat="1">
      <c r="A1938" s="16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</row>
    <row r="1939" spans="1:12" s="19" customFormat="1">
      <c r="A1939" s="16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</row>
    <row r="1940" spans="1:12" s="19" customFormat="1">
      <c r="A1940" s="16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</row>
    <row r="1941" spans="1:12" s="19" customFormat="1">
      <c r="A1941" s="16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</row>
    <row r="1942" spans="1:12" s="19" customFormat="1">
      <c r="A1942" s="16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</row>
    <row r="1943" spans="1:12" s="19" customFormat="1">
      <c r="A1943" s="16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</row>
    <row r="1944" spans="1:12" s="19" customFormat="1">
      <c r="A1944" s="16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</row>
    <row r="1945" spans="1:12" s="19" customFormat="1">
      <c r="A1945" s="16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</row>
    <row r="1946" spans="1:12" s="19" customFormat="1">
      <c r="A1946" s="16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</row>
    <row r="1947" spans="1:12" s="19" customFormat="1">
      <c r="A1947" s="16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</row>
    <row r="1948" spans="1:12" s="19" customFormat="1">
      <c r="A1948" s="16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</row>
    <row r="1949" spans="1:12" s="19" customFormat="1">
      <c r="A1949" s="16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</row>
    <row r="1950" spans="1:12" s="19" customFormat="1">
      <c r="A1950" s="16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</row>
    <row r="1951" spans="1:12" s="19" customFormat="1">
      <c r="A1951" s="16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</row>
    <row r="1952" spans="1:12" s="19" customFormat="1">
      <c r="A1952" s="16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</row>
    <row r="1953" spans="1:12" s="19" customFormat="1">
      <c r="A1953" s="16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</row>
    <row r="1954" spans="1:12" s="19" customFormat="1">
      <c r="A1954" s="16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</row>
    <row r="1955" spans="1:12" s="19" customFormat="1">
      <c r="A1955" s="16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</row>
    <row r="1956" spans="1:12" s="19" customFormat="1">
      <c r="A1956" s="16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</row>
    <row r="1957" spans="1:12" s="19" customFormat="1">
      <c r="A1957" s="16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</row>
    <row r="1958" spans="1:12" s="19" customFormat="1">
      <c r="A1958" s="16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</row>
    <row r="1959" spans="1:12" s="19" customFormat="1">
      <c r="A1959" s="16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</row>
    <row r="1960" spans="1:12" s="19" customFormat="1">
      <c r="A1960" s="16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</row>
    <row r="1961" spans="1:12" s="19" customFormat="1">
      <c r="A1961" s="16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</row>
    <row r="1962" spans="1:12" s="19" customFormat="1">
      <c r="A1962" s="16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</row>
    <row r="1963" spans="1:12" s="19" customFormat="1">
      <c r="A1963" s="16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</row>
    <row r="1964" spans="1:12" s="19" customFormat="1">
      <c r="A1964" s="16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</row>
    <row r="1965" spans="1:12" s="19" customFormat="1">
      <c r="A1965" s="16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</row>
    <row r="1966" spans="1:12" s="19" customFormat="1">
      <c r="A1966" s="16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</row>
    <row r="1967" spans="1:12" s="19" customFormat="1">
      <c r="A1967" s="16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</row>
    <row r="1968" spans="1:12" s="19" customFormat="1">
      <c r="A1968" s="16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</row>
    <row r="1969" spans="1:12" s="19" customFormat="1">
      <c r="A1969" s="16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</row>
    <row r="1970" spans="1:12" s="19" customFormat="1">
      <c r="A1970" s="16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</row>
    <row r="1971" spans="1:12" s="19" customFormat="1">
      <c r="A1971" s="16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</row>
    <row r="1972" spans="1:12" s="19" customFormat="1">
      <c r="A1972" s="16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</row>
    <row r="1973" spans="1:12" s="19" customFormat="1">
      <c r="A1973" s="16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</row>
    <row r="1974" spans="1:12" s="19" customFormat="1">
      <c r="A1974" s="16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</row>
    <row r="1975" spans="1:12" s="19" customFormat="1">
      <c r="A1975" s="16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</row>
    <row r="1976" spans="1:12" s="19" customFormat="1">
      <c r="A1976" s="16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</row>
    <row r="1977" spans="1:12" s="19" customFormat="1">
      <c r="A1977" s="16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</row>
    <row r="1978" spans="1:12" s="19" customFormat="1">
      <c r="A1978" s="16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</row>
    <row r="1979" spans="1:12" s="19" customFormat="1">
      <c r="A1979" s="16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</row>
    <row r="1980" spans="1:12" s="19" customFormat="1">
      <c r="A1980" s="16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</row>
    <row r="1981" spans="1:12" s="19" customFormat="1">
      <c r="A1981" s="16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</row>
    <row r="1982" spans="1:12" s="19" customFormat="1">
      <c r="A1982" s="16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</row>
    <row r="1983" spans="1:12" s="19" customFormat="1">
      <c r="A1983" s="16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</row>
    <row r="1984" spans="1:12" s="19" customFormat="1">
      <c r="A1984" s="16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</row>
    <row r="1985" spans="1:12" s="19" customFormat="1">
      <c r="A1985" s="16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</row>
    <row r="1986" spans="1:12" s="19" customFormat="1">
      <c r="A1986" s="16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</row>
    <row r="1987" spans="1:12" s="19" customFormat="1">
      <c r="A1987" s="16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</row>
    <row r="1988" spans="1:12" s="19" customFormat="1">
      <c r="A1988" s="16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</row>
    <row r="1989" spans="1:12" s="19" customFormat="1">
      <c r="A1989" s="16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</row>
    <row r="1990" spans="1:12" s="19" customFormat="1">
      <c r="A1990" s="16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</row>
    <row r="1991" spans="1:12" s="19" customFormat="1">
      <c r="A1991" s="16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</row>
    <row r="1992" spans="1:12" s="19" customFormat="1">
      <c r="A1992" s="16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</row>
    <row r="1993" spans="1:12" s="19" customFormat="1">
      <c r="A1993" s="16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</row>
    <row r="1994" spans="1:12" s="19" customFormat="1">
      <c r="A1994" s="16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</row>
    <row r="1995" spans="1:12" s="19" customFormat="1">
      <c r="A1995" s="16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</row>
    <row r="1996" spans="1:12" s="19" customFormat="1">
      <c r="A1996" s="16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</row>
    <row r="1997" spans="1:12" s="19" customFormat="1">
      <c r="A1997" s="16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</row>
    <row r="1998" spans="1:12" s="19" customFormat="1">
      <c r="A1998" s="16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</row>
    <row r="1999" spans="1:12" s="19" customFormat="1">
      <c r="A1999" s="16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</row>
    <row r="2000" spans="1:12" s="19" customFormat="1">
      <c r="A2000" s="16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</row>
    <row r="2001" spans="1:12" s="19" customFormat="1">
      <c r="A2001" s="16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</row>
    <row r="2002" spans="1:12" s="19" customFormat="1">
      <c r="A2002" s="16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</row>
    <row r="2003" spans="1:12" s="19" customFormat="1">
      <c r="A2003" s="16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</row>
    <row r="2004" spans="1:12" s="19" customFormat="1">
      <c r="A2004" s="16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</row>
    <row r="2005" spans="1:12" s="19" customFormat="1">
      <c r="A2005" s="16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</row>
    <row r="2006" spans="1:12" s="19" customFormat="1">
      <c r="A2006" s="16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</row>
    <row r="2007" spans="1:12" s="19" customFormat="1">
      <c r="A2007" s="16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</row>
    <row r="2008" spans="1:12" s="19" customFormat="1">
      <c r="A2008" s="16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</row>
    <row r="2009" spans="1:12" s="19" customFormat="1">
      <c r="A2009" s="16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</row>
    <row r="2010" spans="1:12" s="19" customFormat="1">
      <c r="A2010" s="16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</row>
    <row r="2011" spans="1:12" s="19" customFormat="1">
      <c r="A2011" s="16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</row>
    <row r="2012" spans="1:12" s="19" customFormat="1">
      <c r="A2012" s="16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</row>
    <row r="2013" spans="1:12" s="19" customFormat="1">
      <c r="A2013" s="16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</row>
    <row r="2014" spans="1:12" s="19" customFormat="1">
      <c r="A2014" s="16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</row>
    <row r="2015" spans="1:12" s="19" customFormat="1">
      <c r="A2015" s="16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</row>
    <row r="2016" spans="1:12" s="19" customFormat="1">
      <c r="A2016" s="16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</row>
    <row r="2017" spans="1:12" s="19" customFormat="1">
      <c r="A2017" s="16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</row>
    <row r="2018" spans="1:12" s="19" customFormat="1">
      <c r="A2018" s="16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</row>
    <row r="2019" spans="1:12" s="19" customFormat="1">
      <c r="A2019" s="16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</row>
    <row r="2020" spans="1:12" s="19" customFormat="1">
      <c r="A2020" s="16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</row>
    <row r="2021" spans="1:12" s="19" customFormat="1">
      <c r="A2021" s="16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</row>
    <row r="2022" spans="1:12" s="19" customFormat="1">
      <c r="A2022" s="16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</row>
    <row r="2023" spans="1:12" s="19" customFormat="1">
      <c r="A2023" s="16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</row>
    <row r="2024" spans="1:12" s="19" customFormat="1">
      <c r="A2024" s="16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</row>
    <row r="2025" spans="1:12" s="19" customFormat="1">
      <c r="A2025" s="16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</row>
    <row r="2026" spans="1:12" s="19" customFormat="1">
      <c r="A2026" s="16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</row>
    <row r="2027" spans="1:12" s="19" customFormat="1">
      <c r="A2027" s="16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</row>
    <row r="2028" spans="1:12" s="19" customFormat="1">
      <c r="A2028" s="16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</row>
    <row r="2029" spans="1:12" s="19" customFormat="1">
      <c r="A2029" s="16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</row>
    <row r="2030" spans="1:12" s="19" customFormat="1">
      <c r="A2030" s="16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</row>
    <row r="2031" spans="1:12" s="19" customFormat="1">
      <c r="A2031" s="16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</row>
    <row r="2032" spans="1:12" s="19" customFormat="1">
      <c r="A2032" s="16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</row>
    <row r="2033" spans="1:12" s="19" customFormat="1">
      <c r="A2033" s="16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</row>
    <row r="2034" spans="1:12" s="19" customFormat="1">
      <c r="A2034" s="16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</row>
    <row r="2035" spans="1:12" s="19" customFormat="1">
      <c r="A2035" s="16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</row>
    <row r="2036" spans="1:12" s="19" customFormat="1">
      <c r="A2036" s="16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</row>
    <row r="2037" spans="1:12" s="19" customFormat="1">
      <c r="A2037" s="16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</row>
    <row r="2038" spans="1:12" s="19" customFormat="1">
      <c r="A2038" s="16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</row>
    <row r="2039" spans="1:12" s="19" customFormat="1">
      <c r="A2039" s="16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</row>
    <row r="2040" spans="1:12" s="19" customFormat="1">
      <c r="A2040" s="16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</row>
    <row r="2041" spans="1:12" s="19" customFormat="1">
      <c r="A2041" s="16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</row>
    <row r="2042" spans="1:12" s="19" customFormat="1">
      <c r="A2042" s="16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</row>
    <row r="2043" spans="1:12" s="19" customFormat="1">
      <c r="A2043" s="16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</row>
    <row r="2044" spans="1:12" s="19" customFormat="1">
      <c r="A2044" s="16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</row>
    <row r="2045" spans="1:12" s="19" customFormat="1">
      <c r="A2045" s="16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</row>
    <row r="2046" spans="1:12" s="19" customFormat="1">
      <c r="A2046" s="16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</row>
    <row r="2047" spans="1:12" s="19" customFormat="1">
      <c r="A2047" s="16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</row>
    <row r="2048" spans="1:12" s="19" customFormat="1">
      <c r="A2048" s="16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</row>
    <row r="2049" spans="1:12" s="19" customFormat="1">
      <c r="A2049" s="16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</row>
    <row r="2050" spans="1:12" s="19" customFormat="1">
      <c r="A2050" s="16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</row>
    <row r="2051" spans="1:12" s="19" customFormat="1">
      <c r="A2051" s="16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</row>
    <row r="2052" spans="1:12" s="19" customFormat="1">
      <c r="A2052" s="16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</row>
    <row r="2053" spans="1:12" s="19" customFormat="1">
      <c r="A2053" s="16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</row>
    <row r="2054" spans="1:12" s="19" customFormat="1">
      <c r="A2054" s="16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</row>
    <row r="2055" spans="1:12" s="19" customFormat="1">
      <c r="A2055" s="16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</row>
    <row r="2056" spans="1:12" s="19" customFormat="1">
      <c r="A2056" s="16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</row>
    <row r="2057" spans="1:12" s="19" customFormat="1">
      <c r="A2057" s="16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</row>
    <row r="2058" spans="1:12" s="19" customFormat="1">
      <c r="A2058" s="16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</row>
    <row r="2059" spans="1:12" s="19" customFormat="1">
      <c r="A2059" s="16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</row>
    <row r="2060" spans="1:12" s="19" customFormat="1">
      <c r="A2060" s="16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</row>
    <row r="2061" spans="1:12" s="19" customFormat="1">
      <c r="A2061" s="16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</row>
    <row r="2062" spans="1:12" s="19" customFormat="1">
      <c r="A2062" s="16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</row>
    <row r="2063" spans="1:12" s="19" customFormat="1">
      <c r="A2063" s="16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</row>
    <row r="2064" spans="1:12" s="19" customFormat="1">
      <c r="A2064" s="16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</row>
    <row r="2065" spans="1:12" s="19" customFormat="1">
      <c r="A2065" s="16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</row>
    <row r="2066" spans="1:12" s="19" customFormat="1">
      <c r="A2066" s="16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</row>
    <row r="2067" spans="1:12" s="19" customFormat="1">
      <c r="A2067" s="16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</row>
    <row r="2068" spans="1:12" s="19" customFormat="1">
      <c r="A2068" s="16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</row>
    <row r="2069" spans="1:12" s="19" customFormat="1">
      <c r="A2069" s="16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</row>
    <row r="2070" spans="1:12" s="19" customFormat="1">
      <c r="A2070" s="16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</row>
    <row r="2071" spans="1:12" s="19" customFormat="1">
      <c r="A2071" s="16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</row>
    <row r="2072" spans="1:12" s="19" customFormat="1">
      <c r="A2072" s="16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</row>
    <row r="2073" spans="1:12" s="19" customFormat="1">
      <c r="A2073" s="16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</row>
    <row r="2074" spans="1:12" s="19" customFormat="1">
      <c r="A2074" s="16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</row>
    <row r="2075" spans="1:12" s="19" customFormat="1">
      <c r="A2075" s="16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</row>
    <row r="2076" spans="1:12" s="19" customFormat="1">
      <c r="A2076" s="16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</row>
    <row r="2077" spans="1:12" s="19" customFormat="1">
      <c r="A2077" s="16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</row>
    <row r="2078" spans="1:12" s="19" customFormat="1">
      <c r="A2078" s="16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</row>
    <row r="2079" spans="1:12" s="19" customFormat="1">
      <c r="A2079" s="16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</row>
    <row r="2080" spans="1:12" s="19" customFormat="1">
      <c r="A2080" s="16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</row>
    <row r="2081" spans="1:12" s="19" customFormat="1">
      <c r="A2081" s="16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</row>
    <row r="2082" spans="1:12" s="19" customFormat="1">
      <c r="A2082" s="16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</row>
    <row r="2083" spans="1:12" s="19" customFormat="1">
      <c r="A2083" s="16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</row>
    <row r="2084" spans="1:12" s="19" customFormat="1">
      <c r="A2084" s="16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</row>
    <row r="2085" spans="1:12" s="19" customFormat="1">
      <c r="A2085" s="16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</row>
    <row r="2086" spans="1:12" s="19" customFormat="1">
      <c r="A2086" s="16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</row>
    <row r="2087" spans="1:12" s="19" customFormat="1">
      <c r="A2087" s="16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</row>
    <row r="2088" spans="1:12" s="19" customFormat="1">
      <c r="A2088" s="16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</row>
    <row r="2089" spans="1:12" s="19" customFormat="1">
      <c r="A2089" s="16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</row>
    <row r="2090" spans="1:12" s="19" customFormat="1">
      <c r="A2090" s="16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</row>
    <row r="2091" spans="1:12" s="19" customFormat="1">
      <c r="A2091" s="16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</row>
    <row r="2092" spans="1:12" s="19" customFormat="1">
      <c r="A2092" s="16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</row>
    <row r="2093" spans="1:12" s="19" customFormat="1">
      <c r="A2093" s="16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</row>
    <row r="2094" spans="1:12" s="19" customFormat="1">
      <c r="A2094" s="16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</row>
    <row r="2095" spans="1:12" s="19" customFormat="1">
      <c r="A2095" s="16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</row>
    <row r="2096" spans="1:12" s="19" customFormat="1">
      <c r="A2096" s="16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</row>
    <row r="2097" spans="1:12" s="19" customFormat="1">
      <c r="A2097" s="16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</row>
    <row r="2098" spans="1:12" s="19" customFormat="1">
      <c r="A2098" s="16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</row>
    <row r="2099" spans="1:12" s="19" customFormat="1">
      <c r="A2099" s="16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</row>
    <row r="2100" spans="1:12" s="19" customFormat="1">
      <c r="A2100" s="16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</row>
    <row r="2101" spans="1:12" s="19" customFormat="1">
      <c r="A2101" s="16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</row>
    <row r="2102" spans="1:12" s="19" customFormat="1">
      <c r="A2102" s="16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</row>
    <row r="2103" spans="1:12" s="19" customFormat="1">
      <c r="A2103" s="16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</row>
    <row r="2104" spans="1:12" s="19" customFormat="1">
      <c r="A2104" s="16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</row>
    <row r="2105" spans="1:12" s="19" customFormat="1">
      <c r="A2105" s="16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</row>
    <row r="2106" spans="1:12" s="19" customFormat="1">
      <c r="A2106" s="16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</row>
    <row r="2107" spans="1:12" s="19" customFormat="1">
      <c r="A2107" s="16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</row>
    <row r="2108" spans="1:12" s="19" customFormat="1">
      <c r="A2108" s="16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</row>
    <row r="2109" spans="1:12" s="19" customFormat="1">
      <c r="A2109" s="16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</row>
    <row r="2110" spans="1:12" s="19" customFormat="1">
      <c r="A2110" s="16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</row>
    <row r="2111" spans="1:12" s="19" customFormat="1">
      <c r="A2111" s="16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</row>
    <row r="2112" spans="1:12" s="19" customFormat="1">
      <c r="A2112" s="16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</row>
    <row r="2113" spans="1:12" s="19" customFormat="1">
      <c r="A2113" s="16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</row>
    <row r="2114" spans="1:12" s="19" customFormat="1">
      <c r="A2114" s="16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</row>
    <row r="2115" spans="1:12" s="19" customFormat="1">
      <c r="A2115" s="16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</row>
    <row r="2116" spans="1:12" s="19" customFormat="1">
      <c r="A2116" s="16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</row>
    <row r="2117" spans="1:12" s="19" customFormat="1">
      <c r="A2117" s="16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</row>
    <row r="2118" spans="1:12" s="19" customFormat="1">
      <c r="A2118" s="16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</row>
    <row r="2119" spans="1:12" s="19" customFormat="1">
      <c r="A2119" s="16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</row>
    <row r="2120" spans="1:12" s="19" customFormat="1">
      <c r="A2120" s="16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</row>
    <row r="2121" spans="1:12" s="19" customFormat="1">
      <c r="A2121" s="16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</row>
    <row r="2122" spans="1:12" s="19" customFormat="1">
      <c r="A2122" s="16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</row>
    <row r="2123" spans="1:12" s="19" customFormat="1">
      <c r="A2123" s="16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</row>
    <row r="2124" spans="1:12" s="19" customFormat="1">
      <c r="A2124" s="16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</row>
    <row r="2125" spans="1:12" s="19" customFormat="1">
      <c r="A2125" s="16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</row>
    <row r="2126" spans="1:12" s="19" customFormat="1">
      <c r="A2126" s="16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</row>
    <row r="2127" spans="1:12" s="19" customFormat="1">
      <c r="A2127" s="16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</row>
    <row r="2128" spans="1:12" s="19" customFormat="1">
      <c r="A2128" s="16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</row>
    <row r="2129" spans="1:12" s="19" customFormat="1">
      <c r="A2129" s="16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</row>
    <row r="2130" spans="1:12" s="19" customFormat="1">
      <c r="A2130" s="16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</row>
    <row r="2131" spans="1:12" s="19" customFormat="1">
      <c r="A2131" s="16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</row>
    <row r="2132" spans="1:12" s="19" customFormat="1">
      <c r="A2132" s="16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</row>
    <row r="2133" spans="1:12" s="19" customFormat="1">
      <c r="A2133" s="16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</row>
    <row r="2134" spans="1:12" s="19" customFormat="1">
      <c r="A2134" s="16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</row>
    <row r="2135" spans="1:12" s="19" customFormat="1">
      <c r="A2135" s="16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</row>
    <row r="2136" spans="1:12" s="19" customFormat="1">
      <c r="A2136" s="16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</row>
    <row r="2137" spans="1:12" s="19" customFormat="1">
      <c r="A2137" s="16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</row>
    <row r="2138" spans="1:12" s="19" customFormat="1">
      <c r="A2138" s="16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</row>
    <row r="2139" spans="1:12" s="19" customFormat="1">
      <c r="A2139" s="16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</row>
    <row r="2140" spans="1:12" s="19" customFormat="1">
      <c r="A2140" s="16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</row>
    <row r="2141" spans="1:12" s="19" customFormat="1">
      <c r="A2141" s="16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</row>
    <row r="2142" spans="1:12" s="19" customFormat="1">
      <c r="A2142" s="16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</row>
    <row r="2143" spans="1:12" s="19" customFormat="1">
      <c r="A2143" s="16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</row>
    <row r="2144" spans="1:12" s="19" customFormat="1">
      <c r="A2144" s="16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</row>
    <row r="2145" spans="1:12" s="19" customFormat="1">
      <c r="A2145" s="16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</row>
    <row r="2146" spans="1:12" s="19" customFormat="1">
      <c r="A2146" s="16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</row>
    <row r="2147" spans="1:12" s="19" customFormat="1">
      <c r="A2147" s="16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</row>
    <row r="2148" spans="1:12" s="19" customFormat="1">
      <c r="A2148" s="16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</row>
    <row r="2149" spans="1:12" s="19" customFormat="1">
      <c r="A2149" s="16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</row>
    <row r="2150" spans="1:12" s="19" customFormat="1">
      <c r="A2150" s="16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</row>
    <row r="2151" spans="1:12" s="19" customFormat="1">
      <c r="A2151" s="16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</row>
    <row r="2152" spans="1:12" s="19" customFormat="1">
      <c r="A2152" s="16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</row>
    <row r="2153" spans="1:12" s="19" customFormat="1">
      <c r="A2153" s="16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</row>
    <row r="2154" spans="1:12" s="19" customFormat="1">
      <c r="A2154" s="16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</row>
    <row r="2155" spans="1:12" s="19" customFormat="1">
      <c r="A2155" s="16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</row>
    <row r="2156" spans="1:12" s="19" customFormat="1">
      <c r="A2156" s="16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</row>
    <row r="2157" spans="1:12" s="19" customFormat="1">
      <c r="A2157" s="16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</row>
    <row r="2158" spans="1:12" s="19" customFormat="1">
      <c r="A2158" s="16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</row>
    <row r="2159" spans="1:12" s="19" customFormat="1">
      <c r="A2159" s="16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</row>
    <row r="2160" spans="1:12" s="19" customFormat="1">
      <c r="A2160" s="16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</row>
    <row r="2161" spans="1:12" s="19" customFormat="1">
      <c r="A2161" s="16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</row>
    <row r="2162" spans="1:12" s="19" customFormat="1">
      <c r="A2162" s="16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</row>
    <row r="2163" spans="1:12" s="19" customFormat="1">
      <c r="A2163" s="16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</row>
    <row r="2164" spans="1:12" s="19" customFormat="1">
      <c r="A2164" s="16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</row>
    <row r="2165" spans="1:12" s="19" customFormat="1">
      <c r="A2165" s="16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</row>
    <row r="2166" spans="1:12" s="19" customFormat="1">
      <c r="A2166" s="16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</row>
    <row r="2167" spans="1:12" s="19" customFormat="1">
      <c r="A2167" s="16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</row>
    <row r="2168" spans="1:12" s="19" customFormat="1">
      <c r="A2168" s="16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</row>
    <row r="2169" spans="1:12" s="19" customFormat="1">
      <c r="A2169" s="16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</row>
    <row r="2170" spans="1:12" s="19" customFormat="1">
      <c r="A2170" s="16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</row>
    <row r="2171" spans="1:12" s="19" customFormat="1">
      <c r="A2171" s="16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</row>
    <row r="2172" spans="1:12" s="19" customFormat="1">
      <c r="A2172" s="16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</row>
    <row r="2173" spans="1:12" s="19" customFormat="1">
      <c r="A2173" s="16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</row>
    <row r="2174" spans="1:12" s="19" customFormat="1">
      <c r="A2174" s="16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</row>
    <row r="2175" spans="1:12" s="19" customFormat="1">
      <c r="A2175" s="16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</row>
    <row r="2176" spans="1:12" s="19" customFormat="1">
      <c r="A2176" s="16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</row>
    <row r="2177" spans="1:12" s="19" customFormat="1">
      <c r="A2177" s="16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</row>
    <row r="2178" spans="1:12" s="19" customFormat="1">
      <c r="A2178" s="16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</row>
    <row r="2179" spans="1:12" s="19" customFormat="1">
      <c r="A2179" s="16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</row>
    <row r="2180" spans="1:12" s="19" customFormat="1">
      <c r="A2180" s="16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</row>
    <row r="2181" spans="1:12" s="19" customFormat="1">
      <c r="A2181" s="16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</row>
    <row r="2182" spans="1:12" s="19" customFormat="1">
      <c r="A2182" s="16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</row>
    <row r="2183" spans="1:12" s="19" customFormat="1">
      <c r="A2183" s="16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</row>
    <row r="2184" spans="1:12" s="19" customFormat="1">
      <c r="A2184" s="16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</row>
    <row r="2185" spans="1:12" s="19" customFormat="1">
      <c r="A2185" s="16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</row>
    <row r="2186" spans="1:12" s="19" customFormat="1">
      <c r="A2186" s="16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</row>
    <row r="2187" spans="1:12" s="19" customFormat="1">
      <c r="A2187" s="16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</row>
    <row r="2188" spans="1:12" s="19" customFormat="1">
      <c r="A2188" s="16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</row>
    <row r="2189" spans="1:12" s="19" customFormat="1">
      <c r="A2189" s="16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</row>
    <row r="2190" spans="1:12" s="19" customFormat="1">
      <c r="A2190" s="16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</row>
    <row r="2191" spans="1:12" s="19" customFormat="1">
      <c r="A2191" s="16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</row>
    <row r="2192" spans="1:12" s="19" customFormat="1">
      <c r="A2192" s="16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</row>
    <row r="2193" spans="1:12" s="19" customFormat="1">
      <c r="A2193" s="16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</row>
    <row r="2194" spans="1:12" s="19" customFormat="1">
      <c r="A2194" s="16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</row>
    <row r="2195" spans="1:12" s="19" customFormat="1">
      <c r="A2195" s="16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</row>
    <row r="2196" spans="1:12" s="19" customFormat="1">
      <c r="A2196" s="16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</row>
    <row r="2197" spans="1:12" s="19" customFormat="1">
      <c r="A2197" s="16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</row>
    <row r="2198" spans="1:12" s="19" customFormat="1">
      <c r="A2198" s="16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</row>
    <row r="2199" spans="1:12" s="19" customFormat="1">
      <c r="A2199" s="16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</row>
    <row r="2200" spans="1:12" s="19" customFormat="1">
      <c r="A2200" s="16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</row>
    <row r="2201" spans="1:12" s="19" customFormat="1">
      <c r="A2201" s="16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</row>
    <row r="2202" spans="1:12" s="19" customFormat="1">
      <c r="A2202" s="16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</row>
    <row r="2203" spans="1:12" s="19" customFormat="1">
      <c r="A2203" s="16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</row>
    <row r="2204" spans="1:12" s="19" customFormat="1">
      <c r="A2204" s="16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</row>
    <row r="2205" spans="1:12" s="19" customFormat="1">
      <c r="A2205" s="16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</row>
    <row r="2206" spans="1:12" s="19" customFormat="1">
      <c r="A2206" s="16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</row>
    <row r="2207" spans="1:12" s="19" customFormat="1">
      <c r="A2207" s="16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</row>
    <row r="2208" spans="1:12" s="19" customFormat="1">
      <c r="A2208" s="16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</row>
    <row r="2209" spans="1:12" s="19" customFormat="1">
      <c r="A2209" s="16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</row>
    <row r="2210" spans="1:12" s="19" customFormat="1">
      <c r="A2210" s="16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</row>
    <row r="2211" spans="1:12" s="19" customFormat="1">
      <c r="A2211" s="16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</row>
    <row r="2212" spans="1:12" s="19" customFormat="1">
      <c r="A2212" s="16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</row>
    <row r="2213" spans="1:12" s="19" customFormat="1">
      <c r="A2213" s="16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</row>
    <row r="2214" spans="1:12" s="19" customFormat="1">
      <c r="A2214" s="16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</row>
    <row r="2215" spans="1:12" s="19" customFormat="1">
      <c r="A2215" s="16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</row>
    <row r="2216" spans="1:12" s="19" customFormat="1">
      <c r="A2216" s="16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</row>
    <row r="2217" spans="1:12" s="19" customFormat="1">
      <c r="A2217" s="16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</row>
    <row r="2218" spans="1:12" s="19" customFormat="1">
      <c r="A2218" s="16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</row>
    <row r="2219" spans="1:12" s="19" customFormat="1">
      <c r="A2219" s="16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</row>
    <row r="2220" spans="1:12" s="19" customFormat="1">
      <c r="A2220" s="16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</row>
    <row r="2221" spans="1:12" s="19" customFormat="1">
      <c r="A2221" s="16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</row>
    <row r="2222" spans="1:12" s="19" customFormat="1">
      <c r="A2222" s="16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</row>
    <row r="2223" spans="1:12" s="19" customFormat="1">
      <c r="A2223" s="16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</row>
    <row r="2224" spans="1:12" s="19" customFormat="1">
      <c r="A2224" s="16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</row>
    <row r="2225" spans="1:12" s="19" customFormat="1">
      <c r="A2225" s="16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</row>
    <row r="2226" spans="1:12" s="19" customFormat="1">
      <c r="A2226" s="16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</row>
    <row r="2227" spans="1:12" s="19" customFormat="1">
      <c r="A2227" s="16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</row>
    <row r="2228" spans="1:12" s="19" customFormat="1">
      <c r="A2228" s="16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</row>
    <row r="2229" spans="1:12" s="19" customFormat="1">
      <c r="A2229" s="16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</row>
    <row r="2230" spans="1:12" s="19" customFormat="1">
      <c r="A2230" s="16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</row>
    <row r="2231" spans="1:12" s="19" customFormat="1">
      <c r="A2231" s="16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</row>
    <row r="2232" spans="1:12" s="19" customFormat="1">
      <c r="A2232" s="16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</row>
    <row r="2233" spans="1:12" s="19" customFormat="1">
      <c r="A2233" s="16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</row>
    <row r="2234" spans="1:12" s="19" customFormat="1">
      <c r="A2234" s="16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</row>
    <row r="2235" spans="1:12" s="19" customFormat="1">
      <c r="A2235" s="16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</row>
    <row r="2236" spans="1:12" s="19" customFormat="1">
      <c r="A2236" s="16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</row>
    <row r="2237" spans="1:12" s="19" customFormat="1">
      <c r="A2237" s="16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</row>
    <row r="2238" spans="1:12" s="19" customFormat="1">
      <c r="A2238" s="16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</row>
    <row r="2239" spans="1:12" s="19" customFormat="1">
      <c r="A2239" s="16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</row>
    <row r="2240" spans="1:12" s="19" customFormat="1">
      <c r="A2240" s="16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</row>
    <row r="2241" spans="1:12" s="19" customFormat="1">
      <c r="A2241" s="16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</row>
    <row r="2242" spans="1:12" s="19" customFormat="1">
      <c r="A2242" s="16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</row>
    <row r="2243" spans="1:12" s="19" customFormat="1">
      <c r="A2243" s="16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</row>
    <row r="2244" spans="1:12" s="19" customFormat="1">
      <c r="A2244" s="16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</row>
    <row r="2245" spans="1:12" s="19" customFormat="1">
      <c r="A2245" s="16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</row>
    <row r="2246" spans="1:12" s="19" customFormat="1">
      <c r="A2246" s="16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</row>
    <row r="2247" spans="1:12" s="19" customFormat="1">
      <c r="A2247" s="16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</row>
    <row r="2248" spans="1:12" s="19" customFormat="1">
      <c r="A2248" s="16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</row>
    <row r="2249" spans="1:12" s="19" customFormat="1">
      <c r="A2249" s="16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</row>
    <row r="2250" spans="1:12" s="19" customFormat="1">
      <c r="A2250" s="16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</row>
    <row r="2251" spans="1:12" s="19" customFormat="1">
      <c r="A2251" s="16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</row>
    <row r="2252" spans="1:12" s="19" customFormat="1">
      <c r="A2252" s="16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</row>
    <row r="2253" spans="1:12" s="19" customFormat="1">
      <c r="A2253" s="16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</row>
    <row r="2254" spans="1:12" s="19" customFormat="1">
      <c r="A2254" s="16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</row>
    <row r="2255" spans="1:12" s="19" customFormat="1">
      <c r="A2255" s="16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</row>
    <row r="2256" spans="1:12" s="19" customFormat="1">
      <c r="A2256" s="16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</row>
    <row r="2257" spans="1:12" s="19" customFormat="1">
      <c r="A2257" s="16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</row>
    <row r="2258" spans="1:12" s="19" customFormat="1">
      <c r="A2258" s="16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</row>
    <row r="2259" spans="1:12" s="19" customFormat="1">
      <c r="A2259" s="16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</row>
    <row r="2260" spans="1:12" s="19" customFormat="1">
      <c r="A2260" s="16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</row>
    <row r="2261" spans="1:12" s="19" customFormat="1">
      <c r="A2261" s="16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</row>
    <row r="2262" spans="1:12" s="19" customFormat="1">
      <c r="A2262" s="16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</row>
    <row r="2263" spans="1:12" s="19" customFormat="1">
      <c r="A2263" s="16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</row>
    <row r="2264" spans="1:12" s="19" customFormat="1">
      <c r="A2264" s="16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</row>
    <row r="2265" spans="1:12" s="19" customFormat="1">
      <c r="A2265" s="16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</row>
    <row r="2266" spans="1:12" s="19" customFormat="1">
      <c r="A2266" s="16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</row>
    <row r="2267" spans="1:12" s="19" customFormat="1">
      <c r="A2267" s="16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</row>
    <row r="2268" spans="1:12" s="19" customFormat="1">
      <c r="A2268" s="16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</row>
    <row r="2269" spans="1:12" s="19" customFormat="1">
      <c r="A2269" s="16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</row>
    <row r="2270" spans="1:12" s="19" customFormat="1">
      <c r="A2270" s="16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</row>
    <row r="2271" spans="1:12" s="19" customFormat="1">
      <c r="A2271" s="16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</row>
    <row r="2272" spans="1:12" s="19" customFormat="1">
      <c r="A2272" s="16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</row>
    <row r="2273" spans="1:12" s="19" customFormat="1">
      <c r="A2273" s="16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</row>
    <row r="2274" spans="1:12" s="19" customFormat="1">
      <c r="A2274" s="16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</row>
    <row r="2275" spans="1:12" s="19" customFormat="1">
      <c r="A2275" s="16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</row>
    <row r="2276" spans="1:12" s="19" customFormat="1">
      <c r="A2276" s="16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</row>
    <row r="2277" spans="1:12" s="19" customFormat="1">
      <c r="A2277" s="16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</row>
    <row r="2278" spans="1:12" s="19" customFormat="1">
      <c r="A2278" s="16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</row>
    <row r="2279" spans="1:12" s="19" customFormat="1">
      <c r="A2279" s="16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</row>
    <row r="2280" spans="1:12" s="19" customFormat="1">
      <c r="A2280" s="16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</row>
    <row r="2281" spans="1:12" s="19" customFormat="1">
      <c r="A2281" s="16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</row>
    <row r="2282" spans="1:12" s="19" customFormat="1">
      <c r="A2282" s="16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</row>
    <row r="2283" spans="1:12" s="19" customFormat="1">
      <c r="A2283" s="16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</row>
    <row r="2284" spans="1:12" s="19" customFormat="1">
      <c r="A2284" s="16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</row>
    <row r="2285" spans="1:12" s="19" customFormat="1">
      <c r="A2285" s="16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</row>
    <row r="2286" spans="1:12" s="19" customFormat="1">
      <c r="A2286" s="16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</row>
    <row r="2287" spans="1:12" s="19" customFormat="1">
      <c r="A2287" s="16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</row>
    <row r="2288" spans="1:12" s="19" customFormat="1">
      <c r="A2288" s="16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</row>
    <row r="2289" spans="1:12" s="19" customFormat="1">
      <c r="A2289" s="16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</row>
    <row r="2290" spans="1:12" s="19" customFormat="1">
      <c r="A2290" s="16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</row>
    <row r="2291" spans="1:12" s="19" customFormat="1">
      <c r="A2291" s="16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</row>
    <row r="2292" spans="1:12" s="19" customFormat="1">
      <c r="A2292" s="16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</row>
    <row r="2293" spans="1:12" s="19" customFormat="1">
      <c r="A2293" s="16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</row>
    <row r="2294" spans="1:12" s="19" customFormat="1">
      <c r="A2294" s="16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</row>
    <row r="2295" spans="1:12" s="19" customFormat="1">
      <c r="A2295" s="16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</row>
    <row r="2296" spans="1:12" s="19" customFormat="1">
      <c r="A2296" s="16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</row>
    <row r="2297" spans="1:12" s="19" customFormat="1">
      <c r="A2297" s="16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</row>
    <row r="2298" spans="1:12" s="19" customFormat="1">
      <c r="A2298" s="16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</row>
    <row r="2299" spans="1:12" s="19" customFormat="1">
      <c r="A2299" s="16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</row>
    <row r="2300" spans="1:12" s="19" customFormat="1">
      <c r="A2300" s="16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</row>
    <row r="2301" spans="1:12" s="19" customFormat="1">
      <c r="A2301" s="16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</row>
    <row r="2302" spans="1:12" s="19" customFormat="1">
      <c r="A2302" s="16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</row>
    <row r="2303" spans="1:12" s="19" customFormat="1">
      <c r="A2303" s="16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</row>
    <row r="2304" spans="1:12" s="19" customFormat="1">
      <c r="A2304" s="16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</row>
    <row r="2305" spans="1:12" s="19" customFormat="1">
      <c r="A2305" s="16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</row>
    <row r="2306" spans="1:12" s="19" customFormat="1">
      <c r="A2306" s="16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</row>
    <row r="2307" spans="1:12" s="19" customFormat="1">
      <c r="A2307" s="16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</row>
    <row r="2308" spans="1:12" s="19" customFormat="1">
      <c r="A2308" s="16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</row>
    <row r="2309" spans="1:12" s="19" customFormat="1">
      <c r="A2309" s="16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</row>
    <row r="2310" spans="1:12" s="19" customFormat="1">
      <c r="A2310" s="16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</row>
    <row r="2311" spans="1:12" s="19" customFormat="1">
      <c r="A2311" s="16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</row>
    <row r="2312" spans="1:12" s="19" customFormat="1">
      <c r="A2312" s="16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</row>
    <row r="2313" spans="1:12" s="19" customFormat="1">
      <c r="A2313" s="16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</row>
    <row r="2314" spans="1:12" s="19" customFormat="1">
      <c r="A2314" s="16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</row>
    <row r="2315" spans="1:12" s="19" customFormat="1">
      <c r="A2315" s="16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</row>
    <row r="2316" spans="1:12" s="19" customFormat="1">
      <c r="A2316" s="16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</row>
    <row r="2317" spans="1:12" s="19" customFormat="1">
      <c r="A2317" s="16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</row>
    <row r="2318" spans="1:12" s="19" customFormat="1">
      <c r="A2318" s="16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</row>
    <row r="2319" spans="1:12" s="19" customFormat="1">
      <c r="A2319" s="16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</row>
    <row r="2320" spans="1:12" s="19" customFormat="1">
      <c r="A2320" s="16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</row>
    <row r="2321" spans="1:12" s="19" customFormat="1">
      <c r="A2321" s="16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</row>
    <row r="2322" spans="1:12" s="19" customFormat="1">
      <c r="A2322" s="16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</row>
    <row r="2323" spans="1:12" s="19" customFormat="1">
      <c r="A2323" s="16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</row>
    <row r="2324" spans="1:12" s="19" customFormat="1">
      <c r="A2324" s="16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</row>
    <row r="2325" spans="1:12" s="19" customFormat="1">
      <c r="A2325" s="16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</row>
    <row r="2326" spans="1:12" s="19" customFormat="1">
      <c r="A2326" s="16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</row>
    <row r="2327" spans="1:12" s="19" customFormat="1">
      <c r="A2327" s="16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</row>
    <row r="2328" spans="1:12" s="19" customFormat="1">
      <c r="A2328" s="16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</row>
    <row r="2329" spans="1:12" s="19" customFormat="1">
      <c r="A2329" s="16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</row>
    <row r="2330" spans="1:12" s="19" customFormat="1">
      <c r="A2330" s="16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</row>
    <row r="2331" spans="1:12" s="19" customFormat="1">
      <c r="A2331" s="16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</row>
    <row r="2332" spans="1:12" s="19" customFormat="1">
      <c r="A2332" s="16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</row>
    <row r="2333" spans="1:12" s="19" customFormat="1">
      <c r="A2333" s="16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</row>
    <row r="2334" spans="1:12" s="19" customFormat="1">
      <c r="A2334" s="16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</row>
    <row r="2335" spans="1:12" s="19" customFormat="1">
      <c r="A2335" s="16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</row>
    <row r="2336" spans="1:12" s="19" customFormat="1">
      <c r="A2336" s="16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</row>
    <row r="2337" spans="1:12" s="19" customFormat="1">
      <c r="A2337" s="16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</row>
    <row r="2338" spans="1:12" s="19" customFormat="1">
      <c r="A2338" s="16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</row>
    <row r="2339" spans="1:12" s="19" customFormat="1">
      <c r="A2339" s="16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</row>
    <row r="2340" spans="1:12" s="19" customFormat="1">
      <c r="A2340" s="16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</row>
    <row r="2341" spans="1:12" s="19" customFormat="1">
      <c r="A2341" s="16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</row>
    <row r="2342" spans="1:12" s="19" customFormat="1">
      <c r="A2342" s="16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</row>
    <row r="2343" spans="1:12" s="19" customFormat="1">
      <c r="A2343" s="16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</row>
    <row r="2344" spans="1:12" s="19" customFormat="1">
      <c r="A2344" s="16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</row>
    <row r="2345" spans="1:12" s="19" customFormat="1">
      <c r="A2345" s="16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</row>
    <row r="2346" spans="1:12" s="19" customFormat="1">
      <c r="A2346" s="16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</row>
    <row r="2347" spans="1:12" s="19" customFormat="1">
      <c r="A2347" s="16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</row>
    <row r="2348" spans="1:12" s="19" customFormat="1">
      <c r="A2348" s="16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</row>
    <row r="2349" spans="1:12" s="19" customFormat="1">
      <c r="A2349" s="16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</row>
    <row r="2350" spans="1:12" s="19" customFormat="1">
      <c r="A2350" s="16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</row>
    <row r="2351" spans="1:12" s="19" customFormat="1">
      <c r="A2351" s="16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</row>
    <row r="2352" spans="1:12" s="19" customFormat="1">
      <c r="A2352" s="16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</row>
    <row r="2353" spans="1:12" s="19" customFormat="1">
      <c r="A2353" s="16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</row>
    <row r="2354" spans="1:12" s="19" customFormat="1">
      <c r="A2354" s="16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</row>
    <row r="2355" spans="1:12" s="19" customFormat="1">
      <c r="A2355" s="16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</row>
    <row r="2356" spans="1:12" s="19" customFormat="1">
      <c r="A2356" s="16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</row>
    <row r="2357" spans="1:12" s="19" customFormat="1">
      <c r="A2357" s="16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</row>
    <row r="2358" spans="1:12" s="19" customFormat="1">
      <c r="A2358" s="16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</row>
    <row r="2359" spans="1:12" s="19" customFormat="1">
      <c r="A2359" s="16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</row>
    <row r="2360" spans="1:12" s="19" customFormat="1">
      <c r="A2360" s="16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</row>
    <row r="2361" spans="1:12" s="19" customFormat="1">
      <c r="A2361" s="16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</row>
    <row r="2362" spans="1:12" s="19" customFormat="1">
      <c r="A2362" s="16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</row>
    <row r="2363" spans="1:12" s="19" customFormat="1">
      <c r="A2363" s="16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</row>
    <row r="2364" spans="1:12" s="19" customFormat="1">
      <c r="A2364" s="16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</row>
    <row r="2365" spans="1:12" s="19" customFormat="1">
      <c r="A2365" s="16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</row>
    <row r="2366" spans="1:12" s="19" customFormat="1">
      <c r="A2366" s="16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</row>
    <row r="2367" spans="1:12" s="19" customFormat="1">
      <c r="A2367" s="16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</row>
    <row r="2368" spans="1:12" s="19" customFormat="1">
      <c r="A2368" s="16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</row>
    <row r="2369" spans="1:12" s="19" customFormat="1">
      <c r="A2369" s="16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</row>
    <row r="2370" spans="1:12" s="19" customFormat="1">
      <c r="A2370" s="16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</row>
    <row r="2371" spans="1:12" s="19" customFormat="1">
      <c r="A2371" s="16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</row>
    <row r="2372" spans="1:12" s="19" customFormat="1">
      <c r="A2372" s="16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</row>
    <row r="2373" spans="1:12" s="19" customFormat="1">
      <c r="A2373" s="16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</row>
    <row r="2374" spans="1:12" s="19" customFormat="1">
      <c r="A2374" s="16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</row>
    <row r="2375" spans="1:12" s="19" customFormat="1">
      <c r="A2375" s="16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</row>
    <row r="2376" spans="1:12" s="19" customFormat="1">
      <c r="A2376" s="16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</row>
    <row r="2377" spans="1:12" s="19" customFormat="1">
      <c r="A2377" s="16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</row>
    <row r="2378" spans="1:12" s="19" customFormat="1">
      <c r="A2378" s="16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</row>
    <row r="2379" spans="1:12" s="19" customFormat="1">
      <c r="A2379" s="16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</row>
    <row r="2380" spans="1:12" s="19" customFormat="1">
      <c r="A2380" s="16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</row>
    <row r="2381" spans="1:12" s="19" customFormat="1">
      <c r="A2381" s="16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</row>
    <row r="2382" spans="1:12" s="19" customFormat="1">
      <c r="A2382" s="16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</row>
    <row r="2383" spans="1:12" s="19" customFormat="1">
      <c r="A2383" s="16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</row>
    <row r="2384" spans="1:12" s="19" customFormat="1">
      <c r="A2384" s="16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</row>
    <row r="2385" spans="1:12" s="19" customFormat="1">
      <c r="A2385" s="16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</row>
    <row r="2386" spans="1:12" s="19" customFormat="1">
      <c r="A2386" s="16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</row>
    <row r="2387" spans="1:12" s="19" customFormat="1">
      <c r="A2387" s="16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</row>
    <row r="2388" spans="1:12" s="19" customFormat="1">
      <c r="A2388" s="16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</row>
    <row r="2389" spans="1:12" s="19" customFormat="1">
      <c r="A2389" s="16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</row>
    <row r="2390" spans="1:12" s="19" customFormat="1">
      <c r="A2390" s="16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</row>
    <row r="2391" spans="1:12" s="19" customFormat="1">
      <c r="A2391" s="16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</row>
    <row r="2392" spans="1:12" s="19" customFormat="1">
      <c r="A2392" s="16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</row>
    <row r="2393" spans="1:12" s="19" customFormat="1">
      <c r="A2393" s="16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</row>
    <row r="2394" spans="1:12" s="19" customFormat="1">
      <c r="A2394" s="16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</row>
    <row r="2395" spans="1:12" s="19" customFormat="1">
      <c r="A2395" s="16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</row>
    <row r="2396" spans="1:12" s="19" customFormat="1">
      <c r="A2396" s="16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</row>
    <row r="2397" spans="1:12" s="19" customFormat="1">
      <c r="A2397" s="16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</row>
    <row r="2398" spans="1:12" s="19" customFormat="1">
      <c r="A2398" s="16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</row>
    <row r="2399" spans="1:12" s="19" customFormat="1">
      <c r="A2399" s="16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</row>
    <row r="2400" spans="1:12" s="19" customFormat="1">
      <c r="A2400" s="16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</row>
    <row r="2401" spans="1:12" s="19" customFormat="1">
      <c r="A2401" s="16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</row>
    <row r="2402" spans="1:12" s="19" customFormat="1">
      <c r="A2402" s="16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</row>
    <row r="2403" spans="1:12" s="19" customFormat="1">
      <c r="A2403" s="16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</row>
    <row r="2404" spans="1:12" s="19" customFormat="1">
      <c r="A2404" s="16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</row>
    <row r="2405" spans="1:12" s="19" customFormat="1">
      <c r="A2405" s="16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</row>
    <row r="2406" spans="1:12" s="19" customFormat="1">
      <c r="A2406" s="16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</row>
    <row r="2407" spans="1:12" s="19" customFormat="1">
      <c r="A2407" s="16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</row>
    <row r="2408" spans="1:12" s="19" customFormat="1">
      <c r="A2408" s="16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</row>
    <row r="2409" spans="1:12" s="19" customFormat="1">
      <c r="A2409" s="16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</row>
    <row r="2410" spans="1:12" s="19" customFormat="1">
      <c r="A2410" s="16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</row>
    <row r="2411" spans="1:12" s="19" customFormat="1">
      <c r="A2411" s="16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</row>
    <row r="2412" spans="1:12" s="19" customFormat="1">
      <c r="A2412" s="16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</row>
    <row r="2413" spans="1:12" s="19" customFormat="1">
      <c r="A2413" s="16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</row>
    <row r="2414" spans="1:12" s="19" customFormat="1">
      <c r="A2414" s="16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</row>
    <row r="2415" spans="1:12" s="19" customFormat="1">
      <c r="A2415" s="16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</row>
    <row r="2416" spans="1:12" s="19" customFormat="1">
      <c r="A2416" s="16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</row>
    <row r="2417" spans="1:12" s="19" customFormat="1">
      <c r="A2417" s="16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</row>
    <row r="2418" spans="1:12" s="19" customFormat="1">
      <c r="A2418" s="16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</row>
    <row r="2419" spans="1:12" s="19" customFormat="1">
      <c r="A2419" s="16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</row>
    <row r="2420" spans="1:12" s="19" customFormat="1">
      <c r="A2420" s="16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</row>
    <row r="2421" spans="1:12" s="19" customFormat="1">
      <c r="A2421" s="16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</row>
    <row r="2422" spans="1:12" s="19" customFormat="1">
      <c r="A2422" s="16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</row>
    <row r="2423" spans="1:12" s="19" customFormat="1">
      <c r="A2423" s="16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</row>
    <row r="2424" spans="1:12" s="19" customFormat="1">
      <c r="A2424" s="16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</row>
    <row r="2425" spans="1:12" s="19" customFormat="1">
      <c r="A2425" s="16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</row>
    <row r="2426" spans="1:12" s="19" customFormat="1">
      <c r="A2426" s="16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</row>
    <row r="2427" spans="1:12" s="19" customFormat="1">
      <c r="A2427" s="16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</row>
    <row r="2428" spans="1:12" s="19" customFormat="1">
      <c r="A2428" s="16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</row>
    <row r="2429" spans="1:12" s="19" customFormat="1">
      <c r="A2429" s="16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</row>
    <row r="2430" spans="1:12" s="19" customFormat="1">
      <c r="A2430" s="16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</row>
    <row r="2431" spans="1:12" s="19" customFormat="1">
      <c r="A2431" s="16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</row>
    <row r="2432" spans="1:12" s="19" customFormat="1">
      <c r="A2432" s="16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</row>
    <row r="2433" spans="1:12" s="19" customFormat="1">
      <c r="A2433" s="16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</row>
    <row r="2434" spans="1:12" s="19" customFormat="1">
      <c r="A2434" s="16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</row>
    <row r="2435" spans="1:12" s="19" customFormat="1">
      <c r="A2435" s="16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</row>
    <row r="2436" spans="1:12" s="19" customFormat="1">
      <c r="A2436" s="16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</row>
    <row r="2437" spans="1:12" s="19" customFormat="1">
      <c r="A2437" s="16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</row>
    <row r="2438" spans="1:12" s="19" customFormat="1">
      <c r="A2438" s="16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</row>
    <row r="2439" spans="1:12" s="19" customFormat="1">
      <c r="A2439" s="16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</row>
    <row r="2440" spans="1:12" s="19" customFormat="1">
      <c r="A2440" s="16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</row>
    <row r="2441" spans="1:12" s="19" customFormat="1">
      <c r="A2441" s="16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</row>
    <row r="2442" spans="1:12" s="19" customFormat="1">
      <c r="A2442" s="16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</row>
    <row r="2443" spans="1:12" s="19" customFormat="1">
      <c r="A2443" s="16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</row>
    <row r="2444" spans="1:12" s="19" customFormat="1">
      <c r="A2444" s="16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</row>
    <row r="2445" spans="1:12" s="19" customFormat="1">
      <c r="A2445" s="16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</row>
    <row r="2446" spans="1:12" s="19" customFormat="1">
      <c r="A2446" s="16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</row>
    <row r="2447" spans="1:12" s="19" customFormat="1">
      <c r="A2447" s="16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</row>
    <row r="2448" spans="1:12" s="19" customFormat="1">
      <c r="A2448" s="16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</row>
    <row r="2449" spans="1:12" s="19" customFormat="1">
      <c r="A2449" s="16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</row>
    <row r="2450" spans="1:12" s="19" customFormat="1">
      <c r="A2450" s="16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</row>
    <row r="2451" spans="1:12" s="19" customFormat="1">
      <c r="A2451" s="16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</row>
    <row r="2452" spans="1:12" s="19" customFormat="1">
      <c r="A2452" s="16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</row>
    <row r="2453" spans="1:12" s="19" customFormat="1">
      <c r="A2453" s="16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</row>
    <row r="2454" spans="1:12" s="19" customFormat="1">
      <c r="A2454" s="16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</row>
    <row r="2455" spans="1:12" s="19" customFormat="1">
      <c r="A2455" s="16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</row>
    <row r="2456" spans="1:12" s="19" customFormat="1">
      <c r="A2456" s="16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</row>
    <row r="2457" spans="1:12" s="19" customFormat="1">
      <c r="A2457" s="16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</row>
    <row r="2458" spans="1:12" s="19" customFormat="1">
      <c r="A2458" s="16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</row>
    <row r="2459" spans="1:12" s="19" customFormat="1">
      <c r="A2459" s="16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</row>
    <row r="2460" spans="1:12" s="19" customFormat="1">
      <c r="A2460" s="16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</row>
    <row r="2461" spans="1:12" s="19" customFormat="1">
      <c r="A2461" s="16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</row>
    <row r="2462" spans="1:12" s="19" customFormat="1">
      <c r="A2462" s="16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</row>
    <row r="2463" spans="1:12" s="19" customFormat="1">
      <c r="A2463" s="16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</row>
    <row r="2464" spans="1:12" s="19" customFormat="1">
      <c r="A2464" s="16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</row>
    <row r="2465" spans="1:12" s="19" customFormat="1">
      <c r="A2465" s="16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</row>
    <row r="2466" spans="1:12" s="19" customFormat="1">
      <c r="A2466" s="16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</row>
    <row r="2467" spans="1:12" s="19" customFormat="1">
      <c r="A2467" s="16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</row>
    <row r="2468" spans="1:12" s="19" customFormat="1">
      <c r="A2468" s="16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</row>
    <row r="2469" spans="1:12" s="19" customFormat="1">
      <c r="A2469" s="16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</row>
    <row r="2470" spans="1:12" s="19" customFormat="1">
      <c r="A2470" s="16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</row>
    <row r="2471" spans="1:12" s="19" customFormat="1">
      <c r="A2471" s="16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</row>
    <row r="2472" spans="1:12" s="19" customFormat="1">
      <c r="A2472" s="16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</row>
    <row r="2473" spans="1:12" s="19" customFormat="1">
      <c r="A2473" s="16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</row>
    <row r="2474" spans="1:12" s="19" customFormat="1">
      <c r="A2474" s="16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</row>
    <row r="2475" spans="1:12" s="19" customFormat="1">
      <c r="A2475" s="16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</row>
    <row r="2476" spans="1:12" s="19" customFormat="1">
      <c r="A2476" s="16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</row>
    <row r="2477" spans="1:12" s="19" customFormat="1">
      <c r="A2477" s="16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</row>
    <row r="2478" spans="1:12" s="19" customFormat="1">
      <c r="A2478" s="16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</row>
    <row r="2479" spans="1:12" s="19" customFormat="1">
      <c r="A2479" s="16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</row>
    <row r="2480" spans="1:12" s="19" customFormat="1">
      <c r="A2480" s="16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</row>
    <row r="2481" spans="1:12" s="19" customFormat="1">
      <c r="A2481" s="16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</row>
    <row r="2482" spans="1:12" s="19" customFormat="1">
      <c r="A2482" s="16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</row>
    <row r="2483" spans="1:12" s="19" customFormat="1">
      <c r="A2483" s="16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</row>
    <row r="2484" spans="1:12" s="19" customFormat="1">
      <c r="A2484" s="16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</row>
    <row r="2485" spans="1:12" s="19" customFormat="1">
      <c r="A2485" s="16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</row>
    <row r="2486" spans="1:12" s="19" customFormat="1">
      <c r="A2486" s="16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</row>
    <row r="2487" spans="1:12" s="19" customFormat="1">
      <c r="A2487" s="16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</row>
    <row r="2488" spans="1:12" s="19" customFormat="1">
      <c r="A2488" s="16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</row>
    <row r="2489" spans="1:12" s="19" customFormat="1">
      <c r="A2489" s="16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</row>
    <row r="2490" spans="1:12" s="19" customFormat="1">
      <c r="A2490" s="16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</row>
    <row r="2491" spans="1:12" s="19" customFormat="1">
      <c r="A2491" s="16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</row>
    <row r="2492" spans="1:12" s="19" customFormat="1">
      <c r="A2492" s="16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</row>
    <row r="2493" spans="1:12" s="19" customFormat="1">
      <c r="A2493" s="16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</row>
    <row r="2494" spans="1:12" s="19" customFormat="1">
      <c r="A2494" s="16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</row>
    <row r="2495" spans="1:12" s="19" customFormat="1">
      <c r="A2495" s="16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</row>
    <row r="2496" spans="1:12" s="19" customFormat="1">
      <c r="A2496" s="16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</row>
    <row r="2497" spans="1:12" s="19" customFormat="1">
      <c r="A2497" s="16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</row>
    <row r="2498" spans="1:12" s="19" customFormat="1">
      <c r="A2498" s="16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</row>
    <row r="2499" spans="1:12" s="19" customFormat="1">
      <c r="A2499" s="16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</row>
    <row r="2500" spans="1:12" s="19" customFormat="1">
      <c r="A2500" s="16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</row>
    <row r="2501" spans="1:12" s="19" customFormat="1">
      <c r="A2501" s="16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</row>
    <row r="2502" spans="1:12" s="19" customFormat="1">
      <c r="A2502" s="16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</row>
    <row r="2503" spans="1:12" s="19" customFormat="1">
      <c r="A2503" s="16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</row>
    <row r="2504" spans="1:12" s="19" customFormat="1">
      <c r="A2504" s="16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</row>
    <row r="2505" spans="1:12" s="19" customFormat="1">
      <c r="A2505" s="16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</row>
    <row r="2506" spans="1:12" s="19" customFormat="1">
      <c r="A2506" s="16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</row>
    <row r="2507" spans="1:12" s="19" customFormat="1">
      <c r="A2507" s="16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</row>
    <row r="2508" spans="1:12" s="19" customFormat="1">
      <c r="A2508" s="16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</row>
    <row r="2509" spans="1:12" s="19" customFormat="1">
      <c r="A2509" s="16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</row>
    <row r="2510" spans="1:12" s="19" customFormat="1">
      <c r="A2510" s="16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</row>
    <row r="2511" spans="1:12" s="19" customFormat="1">
      <c r="A2511" s="16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</row>
    <row r="2512" spans="1:12" s="19" customFormat="1">
      <c r="A2512" s="16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</row>
    <row r="2513" spans="1:12" s="19" customFormat="1">
      <c r="A2513" s="16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</row>
    <row r="2514" spans="1:12" s="19" customFormat="1">
      <c r="A2514" s="16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</row>
    <row r="2515" spans="1:12" s="19" customFormat="1">
      <c r="A2515" s="16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</row>
    <row r="2516" spans="1:12" s="19" customFormat="1">
      <c r="A2516" s="16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</row>
    <row r="2517" spans="1:12" s="19" customFormat="1">
      <c r="A2517" s="16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</row>
    <row r="2518" spans="1:12" s="19" customFormat="1">
      <c r="A2518" s="16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</row>
    <row r="2519" spans="1:12" s="19" customFormat="1">
      <c r="A2519" s="16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</row>
    <row r="2520" spans="1:12" s="19" customFormat="1">
      <c r="A2520" s="16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</row>
    <row r="2521" spans="1:12" s="19" customFormat="1">
      <c r="A2521" s="16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</row>
    <row r="2522" spans="1:12" s="19" customFormat="1">
      <c r="A2522" s="16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</row>
  </sheetData>
  <mergeCells count="36">
    <mergeCell ref="K10:K11"/>
    <mergeCell ref="L10:L11"/>
    <mergeCell ref="A17:C17"/>
    <mergeCell ref="A2:L2"/>
    <mergeCell ref="A10:A11"/>
    <mergeCell ref="B10:B11"/>
    <mergeCell ref="C10:C11"/>
    <mergeCell ref="D10:D11"/>
    <mergeCell ref="E10:E11"/>
    <mergeCell ref="F10:F11"/>
    <mergeCell ref="G10:G11"/>
    <mergeCell ref="H10:H11"/>
    <mergeCell ref="A14:C14"/>
    <mergeCell ref="A15:C15"/>
    <mergeCell ref="A16:C16"/>
    <mergeCell ref="I10:I11"/>
    <mergeCell ref="J10:J11"/>
    <mergeCell ref="A75:C75"/>
    <mergeCell ref="A91:C91"/>
    <mergeCell ref="A93:C93"/>
    <mergeCell ref="A95:C95"/>
    <mergeCell ref="A128:C128"/>
    <mergeCell ref="A97:C97"/>
    <mergeCell ref="A120:C120"/>
    <mergeCell ref="A123:C123"/>
    <mergeCell ref="A124:C124"/>
    <mergeCell ref="A126:C126"/>
    <mergeCell ref="A144:C144"/>
    <mergeCell ref="B146:C146"/>
    <mergeCell ref="A130:C130"/>
    <mergeCell ref="A132:C132"/>
    <mergeCell ref="A134:C134"/>
    <mergeCell ref="A136:C136"/>
    <mergeCell ref="A138:C138"/>
    <mergeCell ref="A140:C140"/>
    <mergeCell ref="A142:C142"/>
  </mergeCells>
  <hyperlinks>
    <hyperlink ref="A6" r:id="rId1"/>
  </hyperlinks>
  <printOptions horizontalCentered="1"/>
  <pageMargins left="0.25" right="0.25" top="0.75" bottom="0.75" header="0.3" footer="0.3"/>
  <pageSetup paperSize="9" scale="50" firstPageNumber="3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PRIHODI</vt:lpstr>
      <vt:lpstr>RASHODI</vt:lpstr>
      <vt:lpstr>RASHODI!Print_Area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Windows User</cp:lastModifiedBy>
  <cp:lastPrinted>2019-04-04T14:30:20Z</cp:lastPrinted>
  <dcterms:created xsi:type="dcterms:W3CDTF">2017-09-21T11:58:02Z</dcterms:created>
  <dcterms:modified xsi:type="dcterms:W3CDTF">2019-04-05T11:36:43Z</dcterms:modified>
</cp:coreProperties>
</file>